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rjc-my.sharepoint.com/personal/esther_ruiz_urjc_es/Documents/Documentos/UNIVERSIDAD/10. VICE_CALIDAD/ENSEÑANZAS PROPIAS/Solicitu_Nuevosmodelos/"/>
    </mc:Choice>
  </mc:AlternateContent>
  <xr:revisionPtr revIDLastSave="680" documentId="8_{18A375DA-D2E5-4B28-A5A8-970B190F6206}" xr6:coauthVersionLast="47" xr6:coauthVersionMax="47" xr10:uidLastSave="{804A1F8F-96A5-46D0-9CBE-AE7F340A69F8}"/>
  <bookViews>
    <workbookView xWindow="-110" yWindow="-10910" windowWidth="19420" windowHeight="10300" xr2:uid="{00000000-000D-0000-FFFF-FFFF00000000}"/>
  </bookViews>
  <sheets>
    <sheet name="MEMORIA ECONÓMICA" sheetId="4" r:id="rId1"/>
    <sheet name="DESGLOSE DE GASTOS PROF" sheetId="5" r:id="rId2"/>
    <sheet name="SEGURIDAD SOCIAL PROFESORES" sheetId="6" r:id="rId3"/>
    <sheet name="Retribuciones máximas" sheetId="2" r:id="rId4"/>
    <sheet name="Expedición de Títulos" sheetId="3" r:id="rId5"/>
  </sheets>
  <definedNames>
    <definedName name="_xlnm.Print_Area" localSheetId="4">'Expedición de Títulos'!$A$1:$H$10</definedName>
    <definedName name="_xlnm.Print_Area" localSheetId="0">'MEMORIA ECONÓMICA'!$A$1:$D$53</definedName>
    <definedName name="_xlnm.Print_Area" localSheetId="3">'Retribuciones máximas'!$A$1:$R$18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C33" i="4" s="1"/>
  <c r="C32" i="4" s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C4" i="4"/>
  <c r="C43" i="4" s="1"/>
  <c r="C41" i="4"/>
  <c r="C39" i="4"/>
  <c r="D44" i="5"/>
  <c r="C44" i="5"/>
  <c r="E43" i="5"/>
  <c r="E42" i="5"/>
  <c r="E41" i="5"/>
  <c r="E40" i="5"/>
  <c r="E44" i="5" s="1"/>
  <c r="E39" i="5"/>
  <c r="C38" i="4"/>
  <c r="C36" i="4"/>
  <c r="C35" i="4"/>
  <c r="C34" i="4"/>
  <c r="C37" i="4"/>
  <c r="F2" i="6"/>
  <c r="H2" i="6" s="1"/>
  <c r="E34" i="5"/>
  <c r="E35" i="5"/>
  <c r="E36" i="5"/>
  <c r="E33" i="5"/>
  <c r="E32" i="5"/>
  <c r="E27" i="5"/>
  <c r="E28" i="5"/>
  <c r="E29" i="5"/>
  <c r="E26" i="5"/>
  <c r="E19" i="5"/>
  <c r="E20" i="5"/>
  <c r="E21" i="5"/>
  <c r="E22" i="5"/>
  <c r="E25" i="5"/>
  <c r="E18" i="5"/>
  <c r="E23" i="5" s="1"/>
  <c r="E12" i="5"/>
  <c r="E13" i="5"/>
  <c r="E14" i="5"/>
  <c r="E15" i="5"/>
  <c r="E11" i="5"/>
  <c r="E5" i="5"/>
  <c r="E6" i="5"/>
  <c r="E7" i="5"/>
  <c r="E8" i="5"/>
  <c r="C9" i="5"/>
  <c r="D9" i="5"/>
  <c r="C16" i="5"/>
  <c r="D16" i="5"/>
  <c r="C23" i="5"/>
  <c r="D23" i="5"/>
  <c r="C30" i="5"/>
  <c r="D30" i="5"/>
  <c r="C37" i="5"/>
  <c r="D37" i="5"/>
  <c r="E4" i="5"/>
  <c r="C24" i="4"/>
  <c r="C40" i="4" l="1"/>
  <c r="C12" i="4"/>
  <c r="C10" i="4" s="1"/>
  <c r="E37" i="5"/>
  <c r="E30" i="5"/>
  <c r="E16" i="5"/>
  <c r="E9" i="5"/>
  <c r="C15" i="4"/>
  <c r="C19" i="4" l="1"/>
  <c r="C49" i="4" s="1"/>
  <c r="C23" i="4" l="1"/>
  <c r="C46" i="4" s="1"/>
  <c r="C51" i="4" s="1"/>
  <c r="C53" i="4" s="1"/>
</calcChain>
</file>

<file path=xl/sharedStrings.xml><?xml version="1.0" encoding="utf-8"?>
<sst xmlns="http://schemas.openxmlformats.org/spreadsheetml/2006/main" count="137" uniqueCount="96">
  <si>
    <t>TOTAL DE GASTOS:</t>
  </si>
  <si>
    <t>TOTAL DE INGRESOS:</t>
  </si>
  <si>
    <t>Subdirección</t>
  </si>
  <si>
    <t>Otros cargos</t>
  </si>
  <si>
    <t>l. Se establecen los siguientes valores máximos brutos* para las retribuciones relativas a las diferentes actividades que se contemplan en las enseñanzas propias de la URJC:</t>
  </si>
  <si>
    <t>2. La remuneración global del Equipo de Dirección de este tipo de estudios no podrá superar el 20% del total de ingresos por matrícula.</t>
  </si>
  <si>
    <t>Las retribuciones anuales por el puesto de Dirección Académica no podrán superar el 15% de los ingresos por matrícula, y no podrá exceder de 30 000 euros, con independencia del número de cursos que dirija dicha persona.</t>
  </si>
  <si>
    <t>El número máximo de horas de docencia y el número máximo de cursos dirigidos por año académico, aparecen recogidos en la normativa correspondiente de enseñanzas propias de la URJC.</t>
  </si>
  <si>
    <t>*sin incluir las retenciones correspondientes de IRPF y Seguridad Social</t>
  </si>
  <si>
    <t>Conferencias: hasta 450 euros/horas (el número de horas de conferencias no podrán superar el 5% de las horas totales del curso).</t>
  </si>
  <si>
    <t>Tutorización de TFM: hasta 300 euros/TFM</t>
  </si>
  <si>
    <t>Hora lectiva, práctica o teórica: hasta 300 euros/hora</t>
  </si>
  <si>
    <t xml:space="preserve">Tutorización de prácticas externas: hasta 300 euros/estudiante </t>
  </si>
  <si>
    <t>Participación en tribunales de TFM: hasta 200 euros</t>
  </si>
  <si>
    <t xml:space="preserve"> -          Cursos de Extensión Universitaria con carga lectiva de hasta 10 créditos ECTS: 5 €/estudiante</t>
  </si>
  <si>
    <t xml:space="preserve"> -          Máster: 80 €/estudiante</t>
  </si>
  <si>
    <t xml:space="preserve"> -          Especialista Universitario: 30 €/estudiante</t>
  </si>
  <si>
    <t xml:space="preserve"> -          Experto con carga lectiva de hasta 10 créditos ECTS: 5 €/estudiante</t>
  </si>
  <si>
    <t xml:space="preserve"> -          Experto con carga lectiva entre 11 y 29 créditos ECTS: 10 €/estudiante</t>
  </si>
  <si>
    <t xml:space="preserve"> -          Cursos de Extensión Universitaria con carga lectiva entre 11 y 30 créditos ECTS: 10 €/estudiante</t>
  </si>
  <si>
    <t xml:space="preserve"> -          Cursos de Extensión Universitaria con carga superior a 30 créditos ECTS: 20 €/estudiante</t>
  </si>
  <si>
    <t>VALORES MÁXIMOS DE RETRIBUCIONES CORRESPONDIENTES A LA DOCENCIA EN LAS ENSEÑANZAS PROPIAS DE LA URJC</t>
  </si>
  <si>
    <t>PRECIOS POR LA EXPEDICIÓN DE LOS TÍTULOS DE ENSEÑANZAS PROPIAS</t>
  </si>
  <si>
    <t xml:space="preserve"> -          Microcredenciales universitarias: 5€/estudiante</t>
  </si>
  <si>
    <t>II.a. INGRESOS</t>
  </si>
  <si>
    <t>II.b. GASTOS</t>
  </si>
  <si>
    <t>Precios públicos de las matrículas</t>
  </si>
  <si>
    <t>Ingresos por becas</t>
  </si>
  <si>
    <t>Otros ingresos</t>
  </si>
  <si>
    <t>TOTAL DE GASTOS</t>
  </si>
  <si>
    <t>TOTAL DE INGRESOS</t>
  </si>
  <si>
    <t>Uso de aulas y otros gastos derivados del uso de las instalaciones</t>
  </si>
  <si>
    <t>Seguro escolar y gastos de la póliza de seguros del alumnado</t>
  </si>
  <si>
    <t>Subvenciones otorgadas por entidades públicas o privadas</t>
  </si>
  <si>
    <t>Unidades</t>
  </si>
  <si>
    <t>TOTAL</t>
  </si>
  <si>
    <t>Gastos de material inventariable</t>
  </si>
  <si>
    <t>Gastos de material fungible</t>
  </si>
  <si>
    <t>Gastos derivados de la producción del material didáctico</t>
  </si>
  <si>
    <t>Reuniones y Conferencias</t>
  </si>
  <si>
    <t>Viajes, alojamientos y manutenciones</t>
  </si>
  <si>
    <t>Coste unitario</t>
  </si>
  <si>
    <t>Total</t>
  </si>
  <si>
    <t>Profesorado</t>
  </si>
  <si>
    <t>Gastos de publicidad y divulgación de la enseñanza</t>
  </si>
  <si>
    <t>Gastos adminsitrativos</t>
  </si>
  <si>
    <t>Expedición de Títulos</t>
  </si>
  <si>
    <t>II.Memoria Económica</t>
  </si>
  <si>
    <t>PROFESORADO</t>
  </si>
  <si>
    <t xml:space="preserve">          Precio individual de la matrícula</t>
  </si>
  <si>
    <t xml:space="preserve">          Documento acreditativo del compromiso de financiación externa</t>
  </si>
  <si>
    <t xml:space="preserve">          Número de becas concedidas </t>
  </si>
  <si>
    <t xml:space="preserve">          Importe de las becas concedidas</t>
  </si>
  <si>
    <t xml:space="preserve">          Horas de docencia</t>
  </si>
  <si>
    <t xml:space="preserve">          Coste / hora de docencia</t>
  </si>
  <si>
    <t xml:space="preserve">          Precio individual del seguro</t>
  </si>
  <si>
    <t>Perfil del Profesor</t>
  </si>
  <si>
    <t>Perfil 1</t>
  </si>
  <si>
    <t>Perfil 2</t>
  </si>
  <si>
    <t>Perfil 3</t>
  </si>
  <si>
    <t xml:space="preserve">          Nº  mínimo de Alumnado con beca </t>
  </si>
  <si>
    <t xml:space="preserve">          Nº mínimo de Alumnado sin beca </t>
  </si>
  <si>
    <t>SI</t>
  </si>
  <si>
    <t>NO</t>
  </si>
  <si>
    <t>Firma del Director del Curso:</t>
  </si>
  <si>
    <r>
      <t xml:space="preserve">Posibilidad de aplazamientos en el pago </t>
    </r>
    <r>
      <rPr>
        <sz val="11"/>
        <rFont val="Calibri Light"/>
        <family val="2"/>
      </rPr>
      <t>(Marque lo que proceda)</t>
    </r>
  </si>
  <si>
    <t>II.c. OTRA INFORMACIÓN</t>
  </si>
  <si>
    <t>A fecha de firma digital</t>
  </si>
  <si>
    <t>Retención URJC (20% de los ingresos)</t>
  </si>
  <si>
    <t xml:space="preserve">En todas las partidas se deben detallar los gastos incluidos en este concepto y el coste aproximado de cada uno de ellos. Por ejemplo, si se presupuesta un gasto de 3000 euros para viajes, indicar cuántos viajes se van a realizar, quiénes realizarán estos viajes, trayectos, medio de lomoción, etc. Si se contempla un gasto de 2000 euros en material fungible, indicar qué material se va adquirir, etc.                                                                                                                                                      Los gastos </t>
  </si>
  <si>
    <t>Categoría profesional (Clase Pasiva/Profesor contratado doctor/Funcionario interino docente/PDI Laboral/Funcionario de carrera docente..)</t>
  </si>
  <si>
    <t xml:space="preserve">Nº Horas </t>
  </si>
  <si>
    <t>Importe bruto/hora</t>
  </si>
  <si>
    <t>Importe Total</t>
  </si>
  <si>
    <t xml:space="preserve"> % Retención</t>
  </si>
  <si>
    <t>Coste Seguridad Social</t>
  </si>
  <si>
    <t>Perfil Profesorado</t>
  </si>
  <si>
    <t>Módulos/Asignatura</t>
  </si>
  <si>
    <t xml:space="preserve">          nº mínimo de alumnos indicado en la Memoria Académica</t>
  </si>
  <si>
    <t>Secretaría académica</t>
  </si>
  <si>
    <t>Retribuciones del equipo de dirección</t>
  </si>
  <si>
    <t>Gastos derivados de publicidad y divulgación de la enseñanza</t>
  </si>
  <si>
    <t>Dirección académica (no puede exceder el 15% del total de ingresos)</t>
  </si>
  <si>
    <t>Retribución global del equipo de dirección (no exceder el 20% del total de ingresos)</t>
  </si>
  <si>
    <t>Funcionario de carrera docente (no clases pasivas)</t>
  </si>
  <si>
    <t xml:space="preserve"> 23.95%</t>
  </si>
  <si>
    <t>31.40%</t>
  </si>
  <si>
    <t>32.60%</t>
  </si>
  <si>
    <t>Resto de pdi laboral</t>
  </si>
  <si>
    <t>Profesor Contratado Doctor/Colaborador</t>
  </si>
  <si>
    <t>Funcionario de carrera docente Catedráticos y Profesores Titulares (clases pasivas)</t>
  </si>
  <si>
    <t xml:space="preserve">          Precio individual del título (ver pestaña Expedición de títulos)</t>
  </si>
  <si>
    <t>Coste Seguridad Social (Excepción PAS) según pestaña Seguridad Social</t>
  </si>
  <si>
    <t xml:space="preserve">Nº mínimo de alumnos que asegura la viabilidad del Título indicado en la Memoria Académica                                                     </t>
  </si>
  <si>
    <t xml:space="preserve">                                                                                                   </t>
  </si>
  <si>
    <r>
      <t>RESULTADO FINAL</t>
    </r>
    <r>
      <rPr>
        <b/>
        <sz val="10"/>
        <rFont val="Calibri Light"/>
        <family val="2"/>
      </rPr>
      <t xml:space="preserve"> </t>
    </r>
    <r>
      <rPr>
        <b/>
        <sz val="10"/>
        <color theme="0" tint="-0.499984740745262"/>
        <rFont val="Calibri Light"/>
        <family val="2"/>
      </rPr>
      <t>(ingresos-gastos &gt;0)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</si>
</sst>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€&quot;;[Red]#,##0.00\ &quot;€&quot;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 tint="0.499984740745262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Arial"/>
    </font>
    <font>
      <sz val="10"/>
      <name val="Calibri"/>
      <family val="2"/>
      <scheme val="minor"/>
    </font>
    <font>
      <b/>
      <sz val="10"/>
      <color theme="0" tint="-0.499984740745262"/>
      <name val="Calibri Light"/>
      <family val="2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2" xfId="0" applyFont="1" applyFill="1" applyBorder="1"/>
    <xf numFmtId="0" fontId="5" fillId="2" borderId="0" xfId="0" applyFont="1" applyFill="1" applyAlignment="1">
      <alignment horizontal="centerContinuous" vertical="top" wrapText="1"/>
    </xf>
    <xf numFmtId="0" fontId="6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15" xfId="0" applyFont="1" applyFill="1" applyBorder="1"/>
    <xf numFmtId="0" fontId="5" fillId="2" borderId="16" xfId="0" applyFont="1" applyFill="1" applyBorder="1"/>
    <xf numFmtId="0" fontId="5" fillId="2" borderId="27" xfId="0" applyFont="1" applyFill="1" applyBorder="1"/>
    <xf numFmtId="0" fontId="6" fillId="2" borderId="9" xfId="0" applyFont="1" applyFill="1" applyBorder="1" applyAlignment="1">
      <alignment vertical="center" wrapText="1"/>
    </xf>
    <xf numFmtId="0" fontId="5" fillId="2" borderId="10" xfId="0" applyFont="1" applyFill="1" applyBorder="1"/>
    <xf numFmtId="0" fontId="5" fillId="2" borderId="28" xfId="0" applyFont="1" applyFill="1" applyBorder="1"/>
    <xf numFmtId="0" fontId="6" fillId="2" borderId="22" xfId="0" applyFont="1" applyFill="1" applyBorder="1" applyAlignment="1">
      <alignment vertical="center" wrapText="1"/>
    </xf>
    <xf numFmtId="0" fontId="5" fillId="2" borderId="29" xfId="0" applyFont="1" applyFill="1" applyBorder="1"/>
    <xf numFmtId="0" fontId="5" fillId="2" borderId="4" xfId="0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24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31" xfId="0" applyFont="1" applyFill="1" applyBorder="1" applyAlignment="1">
      <alignment vertical="top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Continuous" vertical="top" wrapText="1"/>
    </xf>
    <xf numFmtId="165" fontId="3" fillId="2" borderId="0" xfId="0" applyNumberFormat="1" applyFont="1" applyFill="1"/>
    <xf numFmtId="0" fontId="3" fillId="2" borderId="33" xfId="0" applyFont="1" applyFill="1" applyBorder="1"/>
    <xf numFmtId="165" fontId="3" fillId="2" borderId="34" xfId="0" applyNumberFormat="1" applyFont="1" applyFill="1" applyBorder="1"/>
    <xf numFmtId="0" fontId="6" fillId="2" borderId="4" xfId="0" applyFont="1" applyFill="1" applyBorder="1"/>
    <xf numFmtId="164" fontId="6" fillId="2" borderId="6" xfId="0" applyNumberFormat="1" applyFont="1" applyFill="1" applyBorder="1"/>
    <xf numFmtId="164" fontId="5" fillId="2" borderId="6" xfId="0" applyNumberFormat="1" applyFont="1" applyFill="1" applyBorder="1"/>
    <xf numFmtId="164" fontId="5" fillId="2" borderId="8" xfId="0" applyNumberFormat="1" applyFont="1" applyFill="1" applyBorder="1"/>
    <xf numFmtId="164" fontId="5" fillId="2" borderId="10" xfId="0" applyNumberFormat="1" applyFont="1" applyFill="1" applyBorder="1"/>
    <xf numFmtId="164" fontId="5" fillId="2" borderId="23" xfId="0" applyNumberFormat="1" applyFont="1" applyFill="1" applyBorder="1"/>
    <xf numFmtId="164" fontId="6" fillId="2" borderId="8" xfId="0" applyNumberFormat="1" applyFont="1" applyFill="1" applyBorder="1"/>
    <xf numFmtId="164" fontId="6" fillId="2" borderId="23" xfId="0" applyNumberFormat="1" applyFont="1" applyFill="1" applyBorder="1"/>
    <xf numFmtId="164" fontId="6" fillId="2" borderId="10" xfId="0" applyNumberFormat="1" applyFont="1" applyFill="1" applyBorder="1"/>
    <xf numFmtId="0" fontId="5" fillId="2" borderId="7" xfId="0" applyFont="1" applyFill="1" applyBorder="1"/>
    <xf numFmtId="0" fontId="6" fillId="2" borderId="8" xfId="0" applyFont="1" applyFill="1" applyBorder="1"/>
    <xf numFmtId="0" fontId="5" fillId="2" borderId="9" xfId="0" applyFont="1" applyFill="1" applyBorder="1"/>
    <xf numFmtId="0" fontId="6" fillId="2" borderId="10" xfId="0" applyFont="1" applyFill="1" applyBorder="1"/>
    <xf numFmtId="164" fontId="6" fillId="2" borderId="6" xfId="1" applyNumberFormat="1" applyFont="1" applyFill="1" applyBorder="1"/>
    <xf numFmtId="164" fontId="7" fillId="2" borderId="21" xfId="0" applyNumberFormat="1" applyFont="1" applyFill="1" applyBorder="1"/>
    <xf numFmtId="0" fontId="7" fillId="2" borderId="21" xfId="0" applyFont="1" applyFill="1" applyBorder="1" applyAlignment="1">
      <alignment horizontal="right" wrapText="1"/>
    </xf>
    <xf numFmtId="0" fontId="7" fillId="2" borderId="8" xfId="0" applyFont="1" applyFill="1" applyBorder="1"/>
    <xf numFmtId="164" fontId="7" fillId="2" borderId="23" xfId="0" applyNumberFormat="1" applyFont="1" applyFill="1" applyBorder="1"/>
    <xf numFmtId="0" fontId="5" fillId="2" borderId="31" xfId="0" applyFont="1" applyFill="1" applyBorder="1"/>
    <xf numFmtId="0" fontId="6" fillId="2" borderId="0" xfId="0" applyFont="1" applyFill="1"/>
    <xf numFmtId="0" fontId="5" fillId="2" borderId="7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8" fillId="2" borderId="0" xfId="0" applyFont="1" applyFill="1"/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8" fillId="2" borderId="41" xfId="0" applyFont="1" applyFill="1" applyBorder="1"/>
    <xf numFmtId="0" fontId="8" fillId="2" borderId="42" xfId="0" applyFont="1" applyFill="1" applyBorder="1"/>
    <xf numFmtId="0" fontId="8" fillId="2" borderId="43" xfId="0" applyFont="1" applyFill="1" applyBorder="1"/>
    <xf numFmtId="0" fontId="8" fillId="2" borderId="44" xfId="0" applyFont="1" applyFill="1" applyBorder="1"/>
    <xf numFmtId="0" fontId="9" fillId="2" borderId="39" xfId="0" applyFont="1" applyFill="1" applyBorder="1"/>
    <xf numFmtId="0" fontId="8" fillId="2" borderId="40" xfId="0" applyFont="1" applyFill="1" applyBorder="1"/>
    <xf numFmtId="0" fontId="9" fillId="2" borderId="41" xfId="0" applyFont="1" applyFill="1" applyBorder="1"/>
    <xf numFmtId="164" fontId="0" fillId="2" borderId="0" xfId="0" applyNumberFormat="1" applyFill="1"/>
    <xf numFmtId="0" fontId="6" fillId="2" borderId="17" xfId="0" applyFont="1" applyFill="1" applyBorder="1"/>
    <xf numFmtId="164" fontId="6" fillId="2" borderId="19" xfId="1" applyNumberFormat="1" applyFont="1" applyFill="1" applyBorder="1"/>
    <xf numFmtId="0" fontId="6" fillId="2" borderId="33" xfId="0" applyFont="1" applyFill="1" applyBorder="1"/>
    <xf numFmtId="164" fontId="0" fillId="2" borderId="3" xfId="0" applyNumberFormat="1" applyFill="1" applyBorder="1"/>
    <xf numFmtId="0" fontId="6" fillId="2" borderId="33" xfId="0" applyFont="1" applyFill="1" applyBorder="1" applyAlignment="1">
      <alignment horizontal="left"/>
    </xf>
    <xf numFmtId="164" fontId="6" fillId="2" borderId="3" xfId="0" applyNumberFormat="1" applyFont="1" applyFill="1" applyBorder="1"/>
    <xf numFmtId="164" fontId="0" fillId="2" borderId="6" xfId="0" applyNumberFormat="1" applyFill="1" applyBorder="1"/>
    <xf numFmtId="0" fontId="5" fillId="0" borderId="7" xfId="0" applyFont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164" fontId="7" fillId="2" borderId="13" xfId="0" applyNumberFormat="1" applyFont="1" applyFill="1" applyBorder="1"/>
    <xf numFmtId="0" fontId="7" fillId="2" borderId="9" xfId="0" applyFont="1" applyFill="1" applyBorder="1" applyAlignment="1">
      <alignment horizontal="left"/>
    </xf>
    <xf numFmtId="0" fontId="5" fillId="0" borderId="9" xfId="0" applyFont="1" applyBorder="1"/>
    <xf numFmtId="0" fontId="6" fillId="2" borderId="4" xfId="0" applyFont="1" applyFill="1" applyBorder="1" applyAlignment="1">
      <alignment wrapText="1"/>
    </xf>
    <xf numFmtId="2" fontId="6" fillId="2" borderId="3" xfId="0" applyNumberFormat="1" applyFont="1" applyFill="1" applyBorder="1" applyAlignment="1">
      <alignment wrapText="1"/>
    </xf>
    <xf numFmtId="8" fontId="3" fillId="2" borderId="34" xfId="0" applyNumberFormat="1" applyFont="1" applyFill="1" applyBorder="1"/>
    <xf numFmtId="0" fontId="9" fillId="2" borderId="35" xfId="0" applyFont="1" applyFill="1" applyBorder="1"/>
    <xf numFmtId="0" fontId="8" fillId="2" borderId="36" xfId="0" applyFont="1" applyFill="1" applyBorder="1"/>
    <xf numFmtId="0" fontId="9" fillId="2" borderId="0" xfId="0" applyFont="1" applyFill="1"/>
    <xf numFmtId="0" fontId="9" fillId="2" borderId="36" xfId="0" applyFont="1" applyFill="1" applyBorder="1"/>
    <xf numFmtId="0" fontId="5" fillId="2" borderId="0" xfId="0" applyFont="1" applyFill="1" applyAlignment="1">
      <alignment horizontal="center" vertical="top" wrapText="1"/>
    </xf>
    <xf numFmtId="0" fontId="11" fillId="0" borderId="0" xfId="0" applyFont="1"/>
    <xf numFmtId="0" fontId="6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9" fontId="5" fillId="2" borderId="1" xfId="2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9" fontId="5" fillId="2" borderId="2" xfId="2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left" vertical="top"/>
    </xf>
    <xf numFmtId="0" fontId="6" fillId="2" borderId="45" xfId="0" applyFont="1" applyFill="1" applyBorder="1" applyAlignment="1">
      <alignment horizontal="center" vertical="top"/>
    </xf>
    <xf numFmtId="0" fontId="6" fillId="2" borderId="45" xfId="0" applyFont="1" applyFill="1" applyBorder="1" applyAlignment="1">
      <alignment horizontal="left" vertical="top"/>
    </xf>
    <xf numFmtId="0" fontId="6" fillId="2" borderId="45" xfId="0" applyFont="1" applyFill="1" applyBorder="1" applyAlignment="1">
      <alignment horizontal="right" vertical="top"/>
    </xf>
    <xf numFmtId="0" fontId="5" fillId="2" borderId="33" xfId="0" applyFont="1" applyFill="1" applyBorder="1"/>
    <xf numFmtId="0" fontId="6" fillId="2" borderId="34" xfId="0" applyFont="1" applyFill="1" applyBorder="1" applyAlignment="1">
      <alignment horizontal="right" vertical="top"/>
    </xf>
    <xf numFmtId="0" fontId="13" fillId="0" borderId="0" xfId="0" applyFont="1"/>
    <xf numFmtId="0" fontId="13" fillId="0" borderId="0" xfId="0" applyFont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0B99-6D0D-46DA-B6B5-3CF9669E3437}">
  <dimension ref="A2:DM67"/>
  <sheetViews>
    <sheetView tabSelected="1" zoomScaleNormal="100" zoomScaleSheetLayoutView="68" workbookViewId="0">
      <selection activeCell="E4" sqref="E4"/>
    </sheetView>
  </sheetViews>
  <sheetFormatPr baseColWidth="10" defaultRowHeight="12.5" x14ac:dyDescent="0.25"/>
  <cols>
    <col min="1" max="1" width="10.90625" style="1"/>
    <col min="2" max="2" width="73.81640625" style="1" customWidth="1"/>
    <col min="3" max="3" width="45" style="1" customWidth="1"/>
    <col min="4" max="117" width="10.90625" style="1"/>
  </cols>
  <sheetData>
    <row r="2" spans="2:3" ht="15.5" x14ac:dyDescent="0.35">
      <c r="B2" s="2" t="s">
        <v>94</v>
      </c>
      <c r="C2" s="3"/>
    </row>
    <row r="3" spans="2:3" ht="24.5" customHeight="1" thickBot="1" x14ac:dyDescent="0.35">
      <c r="B3" s="61" t="s">
        <v>47</v>
      </c>
      <c r="C3" s="5"/>
    </row>
    <row r="4" spans="2:3" ht="28" customHeight="1" thickBot="1" x14ac:dyDescent="0.35">
      <c r="B4" s="96" t="s">
        <v>93</v>
      </c>
      <c r="C4" s="97">
        <f>C5+C6</f>
        <v>0</v>
      </c>
    </row>
    <row r="5" spans="2:3" ht="13" x14ac:dyDescent="0.3">
      <c r="B5" s="68" t="s">
        <v>61</v>
      </c>
      <c r="C5" s="16"/>
    </row>
    <row r="6" spans="2:3" ht="13.5" thickBot="1" x14ac:dyDescent="0.35">
      <c r="B6" s="68" t="s">
        <v>60</v>
      </c>
      <c r="C6" s="60"/>
    </row>
    <row r="8" spans="2:3" ht="13" x14ac:dyDescent="0.3">
      <c r="B8" s="6" t="s">
        <v>24</v>
      </c>
    </row>
    <row r="9" spans="2:3" ht="13" thickBot="1" x14ac:dyDescent="0.3"/>
    <row r="10" spans="2:3" ht="13.5" thickBot="1" x14ac:dyDescent="0.35">
      <c r="B10" s="42" t="s">
        <v>26</v>
      </c>
      <c r="C10" s="43">
        <f>+C11*C12</f>
        <v>0</v>
      </c>
    </row>
    <row r="11" spans="2:3" ht="13" x14ac:dyDescent="0.3">
      <c r="B11" s="69" t="s">
        <v>49</v>
      </c>
      <c r="C11" s="56"/>
    </row>
    <row r="12" spans="2:3" ht="13.5" thickBot="1" x14ac:dyDescent="0.35">
      <c r="B12" s="92" t="s">
        <v>78</v>
      </c>
      <c r="C12" s="93">
        <f>+C4</f>
        <v>0</v>
      </c>
    </row>
    <row r="13" spans="2:3" ht="13.5" thickBot="1" x14ac:dyDescent="0.35">
      <c r="B13" s="42" t="s">
        <v>33</v>
      </c>
      <c r="C13" s="55">
        <v>0</v>
      </c>
    </row>
    <row r="14" spans="2:3" ht="13.5" thickBot="1" x14ac:dyDescent="0.35">
      <c r="B14" s="70" t="s">
        <v>50</v>
      </c>
      <c r="C14" s="57"/>
    </row>
    <row r="15" spans="2:3" ht="13.5" thickBot="1" x14ac:dyDescent="0.35">
      <c r="B15" s="42" t="s">
        <v>27</v>
      </c>
      <c r="C15" s="43">
        <f>C16*C17</f>
        <v>0</v>
      </c>
    </row>
    <row r="16" spans="2:3" ht="13" x14ac:dyDescent="0.3">
      <c r="B16" s="71" t="s">
        <v>51</v>
      </c>
      <c r="C16" s="58"/>
    </row>
    <row r="17" spans="2:3" ht="13.5" thickBot="1" x14ac:dyDescent="0.35">
      <c r="B17" s="72" t="s">
        <v>52</v>
      </c>
      <c r="C17" s="59"/>
    </row>
    <row r="18" spans="2:3" ht="13.5" thickBot="1" x14ac:dyDescent="0.35">
      <c r="B18" s="84" t="s">
        <v>28</v>
      </c>
      <c r="C18" s="85">
        <v>0</v>
      </c>
    </row>
    <row r="19" spans="2:3" ht="13.5" thickBot="1" x14ac:dyDescent="0.35">
      <c r="B19" s="88" t="s">
        <v>30</v>
      </c>
      <c r="C19" s="89">
        <f>+C18+C15+C13+C10</f>
        <v>0</v>
      </c>
    </row>
    <row r="20" spans="2:3" ht="13" x14ac:dyDescent="0.3">
      <c r="B20" s="61"/>
      <c r="C20" s="83"/>
    </row>
    <row r="21" spans="2:3" ht="13" x14ac:dyDescent="0.3">
      <c r="B21" s="61" t="s">
        <v>25</v>
      </c>
    </row>
    <row r="22" spans="2:3" ht="13" thickBot="1" x14ac:dyDescent="0.3"/>
    <row r="23" spans="2:3" ht="13.5" thickBot="1" x14ac:dyDescent="0.35">
      <c r="B23" s="86" t="s">
        <v>68</v>
      </c>
      <c r="C23" s="87">
        <f>+C19*20%</f>
        <v>0</v>
      </c>
    </row>
    <row r="24" spans="2:3" ht="13.5" thickBot="1" x14ac:dyDescent="0.35">
      <c r="B24" s="42" t="s">
        <v>80</v>
      </c>
      <c r="C24" s="43">
        <f>C25+C26+C27+C28+C29</f>
        <v>0</v>
      </c>
    </row>
    <row r="25" spans="2:3" ht="13" x14ac:dyDescent="0.3">
      <c r="B25" s="91" t="s">
        <v>82</v>
      </c>
      <c r="C25" s="45"/>
    </row>
    <row r="26" spans="2:3" ht="13" x14ac:dyDescent="0.3">
      <c r="B26" s="65" t="s">
        <v>2</v>
      </c>
      <c r="C26" s="46"/>
    </row>
    <row r="27" spans="2:3" ht="13" x14ac:dyDescent="0.3">
      <c r="B27" s="65" t="s">
        <v>79</v>
      </c>
      <c r="C27" s="46"/>
    </row>
    <row r="28" spans="2:3" ht="13" x14ac:dyDescent="0.3">
      <c r="B28" s="66" t="s">
        <v>3</v>
      </c>
      <c r="C28" s="47"/>
    </row>
    <row r="29" spans="2:3" ht="13" x14ac:dyDescent="0.3">
      <c r="B29" s="95" t="s">
        <v>83</v>
      </c>
      <c r="C29" s="46"/>
    </row>
    <row r="30" spans="2:3" ht="13" x14ac:dyDescent="0.3">
      <c r="B30" s="94" t="s">
        <v>53</v>
      </c>
      <c r="C30" s="50"/>
    </row>
    <row r="31" spans="2:3" ht="13.5" thickBot="1" x14ac:dyDescent="0.35">
      <c r="B31" s="72" t="s">
        <v>54</v>
      </c>
      <c r="C31" s="49"/>
    </row>
    <row r="32" spans="2:3" ht="13.5" thickBot="1" x14ac:dyDescent="0.35">
      <c r="B32" s="42" t="s">
        <v>43</v>
      </c>
      <c r="C32" s="44">
        <f>+SUM(C33:C38)</f>
        <v>0</v>
      </c>
    </row>
    <row r="33" spans="2:3" ht="13" x14ac:dyDescent="0.3">
      <c r="B33" s="62" t="s">
        <v>92</v>
      </c>
      <c r="C33" s="45">
        <f>+'SEGURIDAD SOCIAL PROFESORES'!H19</f>
        <v>0</v>
      </c>
    </row>
    <row r="34" spans="2:3" ht="13" x14ac:dyDescent="0.3">
      <c r="B34" s="63" t="s">
        <v>39</v>
      </c>
      <c r="C34" s="46">
        <f>+'DESGLOSE DE GASTOS PROF'!E9</f>
        <v>0</v>
      </c>
    </row>
    <row r="35" spans="2:3" ht="13" x14ac:dyDescent="0.3">
      <c r="B35" s="63" t="s">
        <v>40</v>
      </c>
      <c r="C35" s="46">
        <f>+'DESGLOSE DE GASTOS PROF'!E16</f>
        <v>0</v>
      </c>
    </row>
    <row r="36" spans="2:3" ht="13" x14ac:dyDescent="0.3">
      <c r="B36" s="63" t="s">
        <v>36</v>
      </c>
      <c r="C36" s="46">
        <f>+'DESGLOSE DE GASTOS PROF'!E23</f>
        <v>0</v>
      </c>
    </row>
    <row r="37" spans="2:3" ht="13" x14ac:dyDescent="0.3">
      <c r="B37" s="63" t="s">
        <v>37</v>
      </c>
      <c r="C37" s="46">
        <f>+'DESGLOSE DE GASTOS PROF'!E30</f>
        <v>0</v>
      </c>
    </row>
    <row r="38" spans="2:3" ht="13.5" thickBot="1" x14ac:dyDescent="0.35">
      <c r="B38" s="64" t="s">
        <v>38</v>
      </c>
      <c r="C38" s="47">
        <f>+'DESGLOSE DE GASTOS PROF'!E37</f>
        <v>0</v>
      </c>
    </row>
    <row r="39" spans="2:3" ht="13.5" thickBot="1" x14ac:dyDescent="0.35">
      <c r="B39" s="42" t="s">
        <v>44</v>
      </c>
      <c r="C39" s="43">
        <f>+'DESGLOSE DE GASTOS PROF'!E44</f>
        <v>0</v>
      </c>
    </row>
    <row r="40" spans="2:3" ht="13.5" thickBot="1" x14ac:dyDescent="0.35">
      <c r="B40" s="42" t="s">
        <v>45</v>
      </c>
      <c r="C40" s="43">
        <f>+C41+C43+C45</f>
        <v>0</v>
      </c>
    </row>
    <row r="41" spans="2:3" ht="13" x14ac:dyDescent="0.3">
      <c r="B41" s="51" t="s">
        <v>32</v>
      </c>
      <c r="C41" s="48">
        <f>+C42*C4</f>
        <v>0</v>
      </c>
    </row>
    <row r="42" spans="2:3" ht="13" x14ac:dyDescent="0.3">
      <c r="B42" s="71" t="s">
        <v>55</v>
      </c>
      <c r="C42" s="52"/>
    </row>
    <row r="43" spans="2:3" ht="13" x14ac:dyDescent="0.3">
      <c r="B43" s="53" t="s">
        <v>46</v>
      </c>
      <c r="C43" s="48">
        <f>+C4*C44</f>
        <v>0</v>
      </c>
    </row>
    <row r="44" spans="2:3" ht="13" x14ac:dyDescent="0.3">
      <c r="B44" s="71" t="s">
        <v>91</v>
      </c>
      <c r="C44" s="54"/>
    </row>
    <row r="45" spans="2:3" ht="13.5" thickBot="1" x14ac:dyDescent="0.35">
      <c r="B45" s="53" t="s">
        <v>31</v>
      </c>
      <c r="C45" s="50"/>
    </row>
    <row r="46" spans="2:3" ht="13.5" thickBot="1" x14ac:dyDescent="0.35">
      <c r="B46" s="42" t="s">
        <v>29</v>
      </c>
      <c r="C46" s="90">
        <f>+C23+C39+C40+C32+C24</f>
        <v>0</v>
      </c>
    </row>
    <row r="48" spans="2:3" ht="13" thickBot="1" x14ac:dyDescent="0.3"/>
    <row r="49" spans="2:4" ht="16" thickBot="1" x14ac:dyDescent="0.4">
      <c r="B49" s="40" t="s">
        <v>1</v>
      </c>
      <c r="C49" s="41">
        <f>C19</f>
        <v>0</v>
      </c>
    </row>
    <row r="50" spans="2:4" ht="16" thickBot="1" x14ac:dyDescent="0.4">
      <c r="B50" s="2"/>
      <c r="C50" s="39"/>
    </row>
    <row r="51" spans="2:4" ht="16" thickBot="1" x14ac:dyDescent="0.4">
      <c r="B51" s="40" t="s">
        <v>0</v>
      </c>
      <c r="C51" s="41">
        <f>+C46</f>
        <v>0</v>
      </c>
    </row>
    <row r="52" spans="2:4" ht="16" thickBot="1" x14ac:dyDescent="0.4">
      <c r="B52" s="2"/>
      <c r="C52" s="39"/>
    </row>
    <row r="53" spans="2:4" ht="16" thickBot="1" x14ac:dyDescent="0.4">
      <c r="B53" s="40" t="s">
        <v>95</v>
      </c>
      <c r="C53" s="98">
        <f>+C49-C51</f>
        <v>0</v>
      </c>
    </row>
    <row r="54" spans="2:4" ht="14.5" x14ac:dyDescent="0.35">
      <c r="D54" s="73"/>
    </row>
    <row r="55" spans="2:4" ht="14.5" x14ac:dyDescent="0.35">
      <c r="B55" s="101" t="s">
        <v>66</v>
      </c>
      <c r="C55" s="101"/>
      <c r="D55" s="73"/>
    </row>
    <row r="56" spans="2:4" ht="14.5" x14ac:dyDescent="0.35">
      <c r="B56" s="73"/>
      <c r="C56" s="73"/>
      <c r="D56" s="73"/>
    </row>
    <row r="57" spans="2:4" ht="15" thickBot="1" x14ac:dyDescent="0.4">
      <c r="B57" s="73"/>
      <c r="C57" s="73"/>
      <c r="D57" s="73"/>
    </row>
    <row r="58" spans="2:4" ht="15.5" thickTop="1" thickBot="1" x14ac:dyDescent="0.4">
      <c r="B58" s="99" t="s">
        <v>65</v>
      </c>
      <c r="C58" s="102"/>
      <c r="D58" s="73"/>
    </row>
    <row r="59" spans="2:4" ht="15" thickTop="1" x14ac:dyDescent="0.35">
      <c r="B59" s="73"/>
      <c r="C59" s="74" t="s">
        <v>62</v>
      </c>
      <c r="D59" s="73"/>
    </row>
    <row r="60" spans="2:4" ht="14.5" x14ac:dyDescent="0.35">
      <c r="B60" s="73"/>
      <c r="C60" s="75" t="s">
        <v>63</v>
      </c>
      <c r="D60" s="73"/>
    </row>
    <row r="61" spans="2:4" ht="15" thickBot="1" x14ac:dyDescent="0.4">
      <c r="B61" s="73"/>
      <c r="C61" s="73"/>
      <c r="D61" s="73"/>
    </row>
    <row r="62" spans="2:4" ht="15.5" thickTop="1" thickBot="1" x14ac:dyDescent="0.4">
      <c r="B62" s="99" t="s">
        <v>64</v>
      </c>
      <c r="C62" s="100"/>
      <c r="D62" s="73"/>
    </row>
    <row r="63" spans="2:4" ht="15" thickTop="1" x14ac:dyDescent="0.35">
      <c r="B63" s="80"/>
      <c r="C63" s="81"/>
      <c r="D63" s="73"/>
    </row>
    <row r="64" spans="2:4" ht="14.5" x14ac:dyDescent="0.35">
      <c r="B64" s="82"/>
      <c r="C64" s="77"/>
      <c r="D64" s="73"/>
    </row>
    <row r="65" spans="2:4" ht="14.5" x14ac:dyDescent="0.35">
      <c r="B65" s="76"/>
      <c r="C65" s="77"/>
      <c r="D65" s="73"/>
    </row>
    <row r="66" spans="2:4" ht="14.5" x14ac:dyDescent="0.35">
      <c r="B66" s="78" t="s">
        <v>67</v>
      </c>
      <c r="C66" s="79"/>
      <c r="D66" s="73"/>
    </row>
    <row r="67" spans="2:4" ht="14.5" x14ac:dyDescent="0.35">
      <c r="B67" s="73"/>
      <c r="C67" s="73"/>
    </row>
  </sheetData>
  <mergeCells count="3">
    <mergeCell ref="B62:C62"/>
    <mergeCell ref="B55:C55"/>
    <mergeCell ref="B58:C58"/>
  </mergeCells>
  <conditionalFormatting sqref="C25">
    <cfRule type="cellIs" dxfId="3" priority="3" operator="lessThan">
      <formula>$C$19*15%</formula>
    </cfRule>
    <cfRule type="cellIs" dxfId="2" priority="6" operator="lessThan">
      <formula>+$C$46*15%</formula>
    </cfRule>
  </conditionalFormatting>
  <conditionalFormatting sqref="C29">
    <cfRule type="cellIs" dxfId="1" priority="2" operator="lessThan">
      <formula>+$C$19*20%</formula>
    </cfRule>
    <cfRule type="cellIs" dxfId="0" priority="5" operator="lessThan">
      <formula>+$C$51*20%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53B4-7360-4777-BEE4-0CA6B912FBD8}">
  <dimension ref="A1:CV44"/>
  <sheetViews>
    <sheetView topLeftCell="A5" zoomScale="83" zoomScaleNormal="83" workbookViewId="0">
      <selection activeCell="H2" sqref="H2:L10"/>
    </sheetView>
  </sheetViews>
  <sheetFormatPr baseColWidth="10" defaultRowHeight="12.5" x14ac:dyDescent="0.25"/>
  <cols>
    <col min="1" max="1" width="10.90625" style="1"/>
    <col min="2" max="2" width="51" style="1" customWidth="1"/>
    <col min="3" max="3" width="10.90625" style="1"/>
    <col min="4" max="4" width="19.7265625" style="1" customWidth="1"/>
    <col min="5" max="5" width="10.90625" style="1"/>
    <col min="6" max="6" width="22.1796875" style="1" customWidth="1"/>
    <col min="7" max="7" width="3.08984375" style="1" customWidth="1"/>
    <col min="8" max="100" width="10.90625" style="1"/>
  </cols>
  <sheetData>
    <row r="1" spans="2:14" ht="13" thickBot="1" x14ac:dyDescent="0.3"/>
    <row r="2" spans="2:14" ht="23" customHeight="1" thickBot="1" x14ac:dyDescent="0.3">
      <c r="B2" s="9" t="s">
        <v>48</v>
      </c>
      <c r="C2" s="10" t="s">
        <v>34</v>
      </c>
      <c r="D2" s="10" t="s">
        <v>41</v>
      </c>
      <c r="E2" s="11" t="s">
        <v>42</v>
      </c>
      <c r="F2" s="12" t="s">
        <v>56</v>
      </c>
      <c r="H2" s="103" t="s">
        <v>69</v>
      </c>
      <c r="I2" s="103"/>
      <c r="J2" s="103"/>
      <c r="K2" s="103"/>
      <c r="L2" s="103"/>
    </row>
    <row r="3" spans="2:14" ht="17.5" customHeight="1" thickBot="1" x14ac:dyDescent="0.3">
      <c r="B3" s="9" t="s">
        <v>39</v>
      </c>
      <c r="C3" s="28"/>
      <c r="D3" s="28"/>
      <c r="E3" s="29"/>
      <c r="F3" s="30"/>
      <c r="H3" s="103"/>
      <c r="I3" s="103"/>
      <c r="J3" s="103"/>
      <c r="K3" s="103"/>
      <c r="L3" s="103"/>
    </row>
    <row r="4" spans="2:14" ht="13" x14ac:dyDescent="0.3">
      <c r="B4" s="13"/>
      <c r="C4" s="14"/>
      <c r="D4" s="14"/>
      <c r="E4" s="15">
        <f>+C4*D4</f>
        <v>0</v>
      </c>
      <c r="F4" s="16" t="s">
        <v>57</v>
      </c>
      <c r="H4" s="103"/>
      <c r="I4" s="103"/>
      <c r="J4" s="103"/>
      <c r="K4" s="103"/>
      <c r="L4" s="103"/>
    </row>
    <row r="5" spans="2:14" ht="13" x14ac:dyDescent="0.3">
      <c r="B5" s="17"/>
      <c r="C5" s="4"/>
      <c r="D5" s="4"/>
      <c r="E5" s="18">
        <f t="shared" ref="E5:E8" si="0">+C5*D5</f>
        <v>0</v>
      </c>
      <c r="F5" s="19" t="s">
        <v>58</v>
      </c>
      <c r="H5" s="103"/>
      <c r="I5" s="103"/>
      <c r="J5" s="103"/>
      <c r="K5" s="103"/>
      <c r="L5" s="103"/>
    </row>
    <row r="6" spans="2:14" ht="13" x14ac:dyDescent="0.3">
      <c r="B6" s="17"/>
      <c r="C6" s="4"/>
      <c r="D6" s="4"/>
      <c r="E6" s="18">
        <f t="shared" si="0"/>
        <v>0</v>
      </c>
      <c r="F6" s="19" t="s">
        <v>59</v>
      </c>
      <c r="H6" s="103"/>
      <c r="I6" s="103"/>
      <c r="J6" s="103"/>
      <c r="K6" s="103"/>
      <c r="L6" s="103"/>
    </row>
    <row r="7" spans="2:14" ht="13" x14ac:dyDescent="0.3">
      <c r="B7" s="17"/>
      <c r="C7" s="4"/>
      <c r="D7" s="4"/>
      <c r="E7" s="18">
        <f t="shared" si="0"/>
        <v>0</v>
      </c>
      <c r="F7" s="19"/>
      <c r="H7" s="103"/>
      <c r="I7" s="103"/>
      <c r="J7" s="103"/>
      <c r="K7" s="103"/>
      <c r="L7" s="103"/>
    </row>
    <row r="8" spans="2:14" ht="13.5" thickBot="1" x14ac:dyDescent="0.35">
      <c r="B8" s="20"/>
      <c r="C8" s="7"/>
      <c r="D8" s="7"/>
      <c r="E8" s="18">
        <f t="shared" si="0"/>
        <v>0</v>
      </c>
      <c r="F8" s="21"/>
      <c r="H8" s="103"/>
      <c r="I8" s="103"/>
      <c r="J8" s="103"/>
      <c r="K8" s="103"/>
      <c r="L8" s="103"/>
      <c r="N8" s="67"/>
    </row>
    <row r="9" spans="2:14" ht="13.5" thickBot="1" x14ac:dyDescent="0.3">
      <c r="B9" s="22" t="s">
        <v>35</v>
      </c>
      <c r="C9" s="23">
        <f t="shared" ref="C9:D9" si="1">SUM(C4:C8)</f>
        <v>0</v>
      </c>
      <c r="D9" s="23">
        <f t="shared" si="1"/>
        <v>0</v>
      </c>
      <c r="E9" s="24">
        <f>SUM(E4:E8)</f>
        <v>0</v>
      </c>
      <c r="F9" s="25"/>
      <c r="H9" s="103"/>
      <c r="I9" s="103"/>
      <c r="J9" s="103"/>
      <c r="K9" s="103"/>
      <c r="L9" s="103"/>
    </row>
    <row r="10" spans="2:14" ht="13.5" thickBot="1" x14ac:dyDescent="0.3">
      <c r="B10" s="26" t="s">
        <v>40</v>
      </c>
      <c r="C10" s="10" t="s">
        <v>34</v>
      </c>
      <c r="D10" s="10" t="s">
        <v>41</v>
      </c>
      <c r="E10" s="11" t="s">
        <v>42</v>
      </c>
      <c r="F10" s="12"/>
      <c r="H10" s="103"/>
      <c r="I10" s="103"/>
      <c r="J10" s="103"/>
      <c r="K10" s="103"/>
      <c r="L10" s="103"/>
    </row>
    <row r="11" spans="2:14" ht="13" x14ac:dyDescent="0.3">
      <c r="B11" s="13"/>
      <c r="C11" s="14"/>
      <c r="D11" s="14"/>
      <c r="E11" s="15">
        <f>+C11*D11</f>
        <v>0</v>
      </c>
      <c r="F11" s="16" t="s">
        <v>57</v>
      </c>
      <c r="H11" s="8"/>
      <c r="I11" s="8"/>
      <c r="J11" s="8"/>
      <c r="K11" s="8"/>
      <c r="L11" s="38"/>
    </row>
    <row r="12" spans="2:14" ht="13" x14ac:dyDescent="0.3">
      <c r="B12" s="17"/>
      <c r="C12" s="4"/>
      <c r="D12" s="4"/>
      <c r="E12" s="18">
        <f t="shared" ref="E12:E15" si="2">+C12*D12</f>
        <v>0</v>
      </c>
      <c r="F12" s="19" t="s">
        <v>58</v>
      </c>
      <c r="H12" s="8"/>
      <c r="I12" s="8"/>
      <c r="J12" s="8"/>
      <c r="K12" s="8"/>
    </row>
    <row r="13" spans="2:14" ht="13" x14ac:dyDescent="0.3">
      <c r="B13" s="17"/>
      <c r="C13" s="4"/>
      <c r="D13" s="4"/>
      <c r="E13" s="18">
        <f t="shared" si="2"/>
        <v>0</v>
      </c>
      <c r="F13" s="19" t="s">
        <v>59</v>
      </c>
      <c r="H13" s="8"/>
      <c r="I13" s="8"/>
      <c r="J13" s="8"/>
      <c r="K13" s="8"/>
    </row>
    <row r="14" spans="2:14" ht="13" x14ac:dyDescent="0.3">
      <c r="B14" s="17"/>
      <c r="C14" s="4"/>
      <c r="D14" s="4"/>
      <c r="E14" s="18">
        <f t="shared" si="2"/>
        <v>0</v>
      </c>
      <c r="F14" s="19"/>
      <c r="H14" s="8"/>
      <c r="I14" s="8"/>
      <c r="J14" s="8"/>
      <c r="K14" s="8"/>
    </row>
    <row r="15" spans="2:14" ht="13.5" thickBot="1" x14ac:dyDescent="0.35">
      <c r="B15" s="20"/>
      <c r="C15" s="7"/>
      <c r="D15" s="7"/>
      <c r="E15" s="18">
        <f t="shared" si="2"/>
        <v>0</v>
      </c>
      <c r="F15" s="21"/>
      <c r="H15" s="8"/>
      <c r="I15" s="8"/>
      <c r="J15" s="8"/>
      <c r="K15" s="8"/>
    </row>
    <row r="16" spans="2:14" ht="13.5" thickBot="1" x14ac:dyDescent="0.3">
      <c r="B16" s="22" t="s">
        <v>35</v>
      </c>
      <c r="C16" s="23">
        <f t="shared" ref="C16:D16" si="3">SUM(C11:C15)</f>
        <v>0</v>
      </c>
      <c r="D16" s="23">
        <f t="shared" si="3"/>
        <v>0</v>
      </c>
      <c r="E16" s="24">
        <f>SUM(E11:E15)</f>
        <v>0</v>
      </c>
      <c r="F16" s="25"/>
      <c r="H16" s="8"/>
      <c r="I16" s="8"/>
      <c r="J16" s="8"/>
      <c r="K16" s="8"/>
    </row>
    <row r="17" spans="2:11" ht="13.5" thickBot="1" x14ac:dyDescent="0.3">
      <c r="B17" s="27" t="s">
        <v>36</v>
      </c>
      <c r="C17" s="28" t="s">
        <v>34</v>
      </c>
      <c r="D17" s="28" t="s">
        <v>41</v>
      </c>
      <c r="E17" s="29" t="s">
        <v>42</v>
      </c>
      <c r="F17" s="30"/>
      <c r="H17" s="8"/>
      <c r="I17" s="8"/>
      <c r="J17" s="8"/>
      <c r="K17" s="8"/>
    </row>
    <row r="18" spans="2:11" ht="13" x14ac:dyDescent="0.3">
      <c r="B18" s="13"/>
      <c r="C18" s="14"/>
      <c r="D18" s="14"/>
      <c r="E18" s="15">
        <f>+C18*D18</f>
        <v>0</v>
      </c>
      <c r="F18" s="16" t="s">
        <v>57</v>
      </c>
      <c r="H18" s="8"/>
      <c r="I18" s="8"/>
      <c r="J18" s="8"/>
      <c r="K18" s="8"/>
    </row>
    <row r="19" spans="2:11" ht="13" x14ac:dyDescent="0.3">
      <c r="B19" s="17"/>
      <c r="C19" s="4"/>
      <c r="D19" s="4"/>
      <c r="E19" s="18">
        <f t="shared" ref="E19:E22" si="4">+C19*D19</f>
        <v>0</v>
      </c>
      <c r="F19" s="19" t="s">
        <v>58</v>
      </c>
      <c r="H19" s="8"/>
      <c r="I19" s="8"/>
      <c r="J19" s="8"/>
      <c r="K19" s="8"/>
    </row>
    <row r="20" spans="2:11" ht="13" x14ac:dyDescent="0.3">
      <c r="B20" s="17"/>
      <c r="C20" s="4"/>
      <c r="D20" s="4"/>
      <c r="E20" s="18">
        <f t="shared" si="4"/>
        <v>0</v>
      </c>
      <c r="F20" s="19" t="s">
        <v>59</v>
      </c>
      <c r="H20" s="8"/>
      <c r="I20" s="8"/>
      <c r="J20" s="8"/>
      <c r="K20" s="8"/>
    </row>
    <row r="21" spans="2:11" ht="13" x14ac:dyDescent="0.3">
      <c r="B21" s="17"/>
      <c r="C21" s="4"/>
      <c r="D21" s="4"/>
      <c r="E21" s="18">
        <f t="shared" si="4"/>
        <v>0</v>
      </c>
      <c r="F21" s="19"/>
      <c r="H21" s="8"/>
      <c r="I21" s="8"/>
      <c r="J21" s="8"/>
      <c r="K21" s="8"/>
    </row>
    <row r="22" spans="2:11" ht="13" x14ac:dyDescent="0.3">
      <c r="B22" s="17"/>
      <c r="C22" s="4"/>
      <c r="D22" s="4"/>
      <c r="E22" s="18">
        <f t="shared" si="4"/>
        <v>0</v>
      </c>
      <c r="F22" s="19"/>
      <c r="H22" s="8"/>
      <c r="I22" s="8"/>
      <c r="J22" s="8"/>
      <c r="K22" s="8"/>
    </row>
    <row r="23" spans="2:11" ht="13.5" thickBot="1" x14ac:dyDescent="0.3">
      <c r="B23" s="31" t="s">
        <v>35</v>
      </c>
      <c r="C23" s="32">
        <f t="shared" ref="C23:D23" si="5">SUM(C18:C22)</f>
        <v>0</v>
      </c>
      <c r="D23" s="32">
        <f t="shared" si="5"/>
        <v>0</v>
      </c>
      <c r="E23" s="33">
        <f>SUM(E18:E22)</f>
        <v>0</v>
      </c>
      <c r="F23" s="34"/>
      <c r="H23" s="8"/>
      <c r="I23" s="8"/>
      <c r="J23" s="8"/>
      <c r="K23" s="8"/>
    </row>
    <row r="24" spans="2:11" ht="13.5" thickBot="1" x14ac:dyDescent="0.3">
      <c r="B24" s="26" t="s">
        <v>37</v>
      </c>
      <c r="C24" s="35" t="s">
        <v>34</v>
      </c>
      <c r="D24" s="35" t="s">
        <v>41</v>
      </c>
      <c r="E24" s="36" t="s">
        <v>42</v>
      </c>
      <c r="F24" s="37"/>
      <c r="H24" s="8"/>
      <c r="I24" s="8"/>
      <c r="J24" s="8"/>
      <c r="K24" s="8"/>
    </row>
    <row r="25" spans="2:11" ht="13" x14ac:dyDescent="0.3">
      <c r="B25" s="13"/>
      <c r="C25" s="14"/>
      <c r="D25" s="14"/>
      <c r="E25" s="15">
        <f>+C25*D25</f>
        <v>0</v>
      </c>
      <c r="F25" s="16" t="s">
        <v>57</v>
      </c>
      <c r="H25" s="8"/>
      <c r="I25" s="8"/>
      <c r="J25" s="8"/>
      <c r="K25" s="8"/>
    </row>
    <row r="26" spans="2:11" ht="13" x14ac:dyDescent="0.3">
      <c r="B26" s="17"/>
      <c r="C26" s="4"/>
      <c r="D26" s="4"/>
      <c r="E26" s="18">
        <f>+C26*D26</f>
        <v>0</v>
      </c>
      <c r="F26" s="19" t="s">
        <v>58</v>
      </c>
      <c r="H26" s="8"/>
      <c r="I26" s="8"/>
      <c r="J26" s="8"/>
      <c r="K26" s="8"/>
    </row>
    <row r="27" spans="2:11" ht="13" x14ac:dyDescent="0.3">
      <c r="B27" s="17"/>
      <c r="C27" s="4"/>
      <c r="D27" s="4"/>
      <c r="E27" s="18">
        <f t="shared" ref="E27:E29" si="6">+C27*D27</f>
        <v>0</v>
      </c>
      <c r="F27" s="19" t="s">
        <v>59</v>
      </c>
      <c r="H27" s="8"/>
      <c r="I27" s="8"/>
      <c r="J27" s="8"/>
      <c r="K27" s="8"/>
    </row>
    <row r="28" spans="2:11" ht="13" x14ac:dyDescent="0.3">
      <c r="B28" s="17"/>
      <c r="C28" s="4"/>
      <c r="D28" s="4"/>
      <c r="E28" s="18">
        <f t="shared" si="6"/>
        <v>0</v>
      </c>
      <c r="F28" s="19"/>
      <c r="H28" s="8"/>
      <c r="I28" s="8"/>
      <c r="J28" s="8"/>
      <c r="K28" s="8"/>
    </row>
    <row r="29" spans="2:11" ht="13.5" thickBot="1" x14ac:dyDescent="0.35">
      <c r="B29" s="20"/>
      <c r="C29" s="7"/>
      <c r="D29" s="7"/>
      <c r="E29" s="18">
        <f t="shared" si="6"/>
        <v>0</v>
      </c>
      <c r="F29" s="21"/>
      <c r="H29" s="8"/>
      <c r="I29" s="8"/>
      <c r="J29" s="8"/>
      <c r="K29" s="8"/>
    </row>
    <row r="30" spans="2:11" ht="13.5" thickBot="1" x14ac:dyDescent="0.3">
      <c r="B30" s="22" t="s">
        <v>35</v>
      </c>
      <c r="C30" s="23">
        <f t="shared" ref="C30:D30" si="7">SUM(C25:C29)</f>
        <v>0</v>
      </c>
      <c r="D30" s="23">
        <f t="shared" si="7"/>
        <v>0</v>
      </c>
      <c r="E30" s="24">
        <f>SUM(E25:E29)</f>
        <v>0</v>
      </c>
      <c r="F30" s="25"/>
      <c r="H30" s="8"/>
      <c r="I30" s="8"/>
      <c r="J30" s="8"/>
      <c r="K30" s="8"/>
    </row>
    <row r="31" spans="2:11" ht="28" customHeight="1" thickBot="1" x14ac:dyDescent="0.3">
      <c r="B31" s="27" t="s">
        <v>38</v>
      </c>
      <c r="C31" s="10" t="s">
        <v>34</v>
      </c>
      <c r="D31" s="10" t="s">
        <v>41</v>
      </c>
      <c r="E31" s="11" t="s">
        <v>42</v>
      </c>
      <c r="F31" s="12"/>
      <c r="H31" s="8"/>
      <c r="I31" s="8"/>
      <c r="J31" s="8"/>
      <c r="K31" s="8"/>
    </row>
    <row r="32" spans="2:11" ht="13" x14ac:dyDescent="0.3">
      <c r="B32" s="13"/>
      <c r="C32" s="14"/>
      <c r="D32" s="14"/>
      <c r="E32" s="15">
        <f>+C32*D32</f>
        <v>0</v>
      </c>
      <c r="F32" s="16" t="s">
        <v>57</v>
      </c>
      <c r="H32" s="8"/>
      <c r="I32" s="8"/>
      <c r="J32" s="8"/>
      <c r="K32" s="8"/>
    </row>
    <row r="33" spans="2:11" ht="13" x14ac:dyDescent="0.3">
      <c r="B33" s="17"/>
      <c r="C33" s="4"/>
      <c r="D33" s="4"/>
      <c r="E33" s="18">
        <f>+C33*D33</f>
        <v>0</v>
      </c>
      <c r="F33" s="19" t="s">
        <v>58</v>
      </c>
      <c r="H33" s="8"/>
      <c r="I33" s="8"/>
      <c r="J33" s="8"/>
      <c r="K33" s="8"/>
    </row>
    <row r="34" spans="2:11" ht="13" x14ac:dyDescent="0.3">
      <c r="B34" s="17"/>
      <c r="C34" s="4"/>
      <c r="D34" s="4"/>
      <c r="E34" s="18">
        <f t="shared" ref="E34:E36" si="8">+C34*D34</f>
        <v>0</v>
      </c>
      <c r="F34" s="19" t="s">
        <v>59</v>
      </c>
      <c r="H34" s="8"/>
      <c r="I34" s="8"/>
      <c r="J34" s="8"/>
      <c r="K34" s="8"/>
    </row>
    <row r="35" spans="2:11" ht="13" x14ac:dyDescent="0.3">
      <c r="B35" s="17"/>
      <c r="C35" s="4"/>
      <c r="D35" s="4"/>
      <c r="E35" s="18">
        <f t="shared" si="8"/>
        <v>0</v>
      </c>
      <c r="F35" s="19"/>
      <c r="H35" s="8"/>
      <c r="I35" s="8"/>
      <c r="J35" s="8"/>
      <c r="K35" s="8"/>
    </row>
    <row r="36" spans="2:11" ht="13.5" thickBot="1" x14ac:dyDescent="0.35">
      <c r="B36" s="20"/>
      <c r="C36" s="7"/>
      <c r="D36" s="7"/>
      <c r="E36" s="18">
        <f t="shared" si="8"/>
        <v>0</v>
      </c>
      <c r="F36" s="21"/>
      <c r="H36" s="8"/>
      <c r="I36" s="8"/>
      <c r="J36" s="8"/>
      <c r="K36" s="8"/>
    </row>
    <row r="37" spans="2:11" ht="13.5" thickBot="1" x14ac:dyDescent="0.3">
      <c r="B37" s="22" t="s">
        <v>35</v>
      </c>
      <c r="C37" s="23">
        <f t="shared" ref="C37:D37" si="9">SUM(C32:C36)</f>
        <v>0</v>
      </c>
      <c r="D37" s="23">
        <f t="shared" si="9"/>
        <v>0</v>
      </c>
      <c r="E37" s="24">
        <f>SUM(E32:E36)</f>
        <v>0</v>
      </c>
      <c r="F37" s="25"/>
      <c r="H37" s="8"/>
      <c r="I37" s="8"/>
      <c r="J37" s="8"/>
      <c r="K37" s="8"/>
    </row>
    <row r="38" spans="2:11" ht="26.5" thickBot="1" x14ac:dyDescent="0.3">
      <c r="B38" s="27" t="s">
        <v>81</v>
      </c>
      <c r="C38" s="10" t="s">
        <v>34</v>
      </c>
      <c r="D38" s="10" t="s">
        <v>41</v>
      </c>
      <c r="E38" s="11" t="s">
        <v>42</v>
      </c>
      <c r="F38" s="12"/>
    </row>
    <row r="39" spans="2:11" ht="13" x14ac:dyDescent="0.3">
      <c r="B39" s="13"/>
      <c r="C39" s="14"/>
      <c r="D39" s="14"/>
      <c r="E39" s="15">
        <f>+C39*D39</f>
        <v>0</v>
      </c>
      <c r="F39" s="16" t="s">
        <v>57</v>
      </c>
    </row>
    <row r="40" spans="2:11" ht="13" x14ac:dyDescent="0.3">
      <c r="B40" s="17"/>
      <c r="C40" s="4"/>
      <c r="D40" s="4"/>
      <c r="E40" s="18">
        <f>+C40*D40</f>
        <v>0</v>
      </c>
      <c r="F40" s="19" t="s">
        <v>58</v>
      </c>
    </row>
    <row r="41" spans="2:11" ht="13" x14ac:dyDescent="0.3">
      <c r="B41" s="17"/>
      <c r="C41" s="4"/>
      <c r="D41" s="4"/>
      <c r="E41" s="18">
        <f t="shared" ref="E41:E43" si="10">+C41*D41</f>
        <v>0</v>
      </c>
      <c r="F41" s="19" t="s">
        <v>59</v>
      </c>
    </row>
    <row r="42" spans="2:11" ht="13" x14ac:dyDescent="0.3">
      <c r="B42" s="17"/>
      <c r="C42" s="4"/>
      <c r="D42" s="4"/>
      <c r="E42" s="18">
        <f t="shared" si="10"/>
        <v>0</v>
      </c>
      <c r="F42" s="19"/>
    </row>
    <row r="43" spans="2:11" ht="13.5" thickBot="1" x14ac:dyDescent="0.35">
      <c r="B43" s="20"/>
      <c r="C43" s="7"/>
      <c r="D43" s="7"/>
      <c r="E43" s="18">
        <f t="shared" si="10"/>
        <v>0</v>
      </c>
      <c r="F43" s="21"/>
    </row>
    <row r="44" spans="2:11" ht="13.5" thickBot="1" x14ac:dyDescent="0.3">
      <c r="B44" s="22" t="s">
        <v>35</v>
      </c>
      <c r="C44" s="23">
        <f t="shared" ref="C44:D44" si="11">SUM(C39:C43)</f>
        <v>0</v>
      </c>
      <c r="D44" s="23">
        <f t="shared" si="11"/>
        <v>0</v>
      </c>
      <c r="E44" s="24">
        <f>SUM(E39:E43)</f>
        <v>0</v>
      </c>
      <c r="F44" s="25"/>
    </row>
  </sheetData>
  <mergeCells count="1">
    <mergeCell ref="H2:L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270B-397E-47A3-9C24-B3B2D732AABE}">
  <dimension ref="A1:L21"/>
  <sheetViews>
    <sheetView zoomScale="68" zoomScaleNormal="68" workbookViewId="0">
      <selection sqref="A1:K21"/>
    </sheetView>
  </sheetViews>
  <sheetFormatPr baseColWidth="10" defaultRowHeight="12.5" x14ac:dyDescent="0.25"/>
  <cols>
    <col min="1" max="1" width="29.90625" customWidth="1"/>
    <col min="3" max="3" width="35.453125" customWidth="1"/>
    <col min="8" max="8" width="10.26953125" customWidth="1"/>
    <col min="10" max="10" width="72.54296875" customWidth="1"/>
  </cols>
  <sheetData>
    <row r="1" spans="1:12" ht="56" customHeight="1" x14ac:dyDescent="0.3">
      <c r="A1" s="105" t="s">
        <v>77</v>
      </c>
      <c r="B1" s="105" t="s">
        <v>76</v>
      </c>
      <c r="C1" s="105" t="s">
        <v>70</v>
      </c>
      <c r="D1" s="105" t="s">
        <v>71</v>
      </c>
      <c r="E1" s="105" t="s">
        <v>72</v>
      </c>
      <c r="F1" s="105" t="s">
        <v>73</v>
      </c>
      <c r="G1" s="105" t="s">
        <v>74</v>
      </c>
      <c r="H1" s="105" t="s">
        <v>75</v>
      </c>
      <c r="I1" s="106"/>
      <c r="J1" s="106"/>
      <c r="K1" s="106"/>
      <c r="L1" s="104"/>
    </row>
    <row r="2" spans="1:12" ht="13" x14ac:dyDescent="0.3">
      <c r="A2" s="107"/>
      <c r="B2" s="108"/>
      <c r="C2" s="107"/>
      <c r="D2" s="107"/>
      <c r="E2" s="107"/>
      <c r="F2" s="107">
        <f>+(D2*E2)</f>
        <v>0</v>
      </c>
      <c r="G2" s="109"/>
      <c r="H2" s="110">
        <f>+F2*G2</f>
        <v>0</v>
      </c>
      <c r="I2" s="106"/>
      <c r="J2" s="106"/>
      <c r="K2" s="106"/>
      <c r="L2" s="104"/>
    </row>
    <row r="3" spans="1:12" ht="13" x14ac:dyDescent="0.3">
      <c r="A3" s="111"/>
      <c r="B3" s="108"/>
      <c r="C3" s="107"/>
      <c r="D3" s="107"/>
      <c r="E3" s="107"/>
      <c r="F3" s="107">
        <f t="shared" ref="F3:F18" si="0">+(D3*E3)</f>
        <v>0</v>
      </c>
      <c r="G3" s="109"/>
      <c r="H3" s="110">
        <f t="shared" ref="H3:H18" si="1">+F3*G3</f>
        <v>0</v>
      </c>
      <c r="I3" s="106"/>
      <c r="J3" s="106" t="s">
        <v>90</v>
      </c>
      <c r="K3" s="112">
        <v>0</v>
      </c>
      <c r="L3" s="104"/>
    </row>
    <row r="4" spans="1:12" ht="13" x14ac:dyDescent="0.3">
      <c r="A4" s="107"/>
      <c r="B4" s="108"/>
      <c r="C4" s="107"/>
      <c r="D4" s="107"/>
      <c r="E4" s="107"/>
      <c r="F4" s="107">
        <f t="shared" si="0"/>
        <v>0</v>
      </c>
      <c r="G4" s="109"/>
      <c r="H4" s="110">
        <f t="shared" si="1"/>
        <v>0</v>
      </c>
      <c r="I4" s="106"/>
      <c r="J4" s="106" t="s">
        <v>84</v>
      </c>
      <c r="K4" s="113" t="s">
        <v>85</v>
      </c>
      <c r="L4" s="104"/>
    </row>
    <row r="5" spans="1:12" ht="13" x14ac:dyDescent="0.3">
      <c r="A5" s="107"/>
      <c r="B5" s="108"/>
      <c r="C5" s="107"/>
      <c r="D5" s="107"/>
      <c r="E5" s="107"/>
      <c r="F5" s="107">
        <f t="shared" si="0"/>
        <v>0</v>
      </c>
      <c r="G5" s="109"/>
      <c r="H5" s="110">
        <f t="shared" si="1"/>
        <v>0</v>
      </c>
      <c r="I5" s="106"/>
      <c r="J5" s="106" t="s">
        <v>89</v>
      </c>
      <c r="K5" s="113" t="s">
        <v>86</v>
      </c>
      <c r="L5" s="104"/>
    </row>
    <row r="6" spans="1:12" ht="13" x14ac:dyDescent="0.3">
      <c r="A6" s="107"/>
      <c r="B6" s="108"/>
      <c r="C6" s="107"/>
      <c r="D6" s="107"/>
      <c r="E6" s="107"/>
      <c r="F6" s="107">
        <f t="shared" si="0"/>
        <v>0</v>
      </c>
      <c r="G6" s="109"/>
      <c r="H6" s="110">
        <f t="shared" si="1"/>
        <v>0</v>
      </c>
      <c r="I6" s="106"/>
      <c r="J6" s="106" t="s">
        <v>88</v>
      </c>
      <c r="K6" s="113" t="s">
        <v>87</v>
      </c>
      <c r="L6" s="104"/>
    </row>
    <row r="7" spans="1:12" ht="13" x14ac:dyDescent="0.3">
      <c r="A7" s="107"/>
      <c r="B7" s="108"/>
      <c r="C7" s="107"/>
      <c r="D7" s="107"/>
      <c r="E7" s="107"/>
      <c r="F7" s="107">
        <f t="shared" si="0"/>
        <v>0</v>
      </c>
      <c r="G7" s="109"/>
      <c r="H7" s="110">
        <f t="shared" si="1"/>
        <v>0</v>
      </c>
      <c r="I7" s="106"/>
      <c r="J7" s="106"/>
      <c r="K7" s="106"/>
      <c r="L7" s="104"/>
    </row>
    <row r="8" spans="1:12" ht="13" x14ac:dyDescent="0.3">
      <c r="A8" s="107"/>
      <c r="B8" s="108"/>
      <c r="C8" s="107"/>
      <c r="D8" s="107"/>
      <c r="E8" s="107"/>
      <c r="F8" s="107">
        <f t="shared" si="0"/>
        <v>0</v>
      </c>
      <c r="G8" s="109"/>
      <c r="H8" s="110">
        <f t="shared" si="1"/>
        <v>0</v>
      </c>
      <c r="I8" s="106"/>
      <c r="J8" s="106"/>
      <c r="K8" s="106"/>
      <c r="L8" s="104"/>
    </row>
    <row r="9" spans="1:12" ht="13" x14ac:dyDescent="0.3">
      <c r="A9" s="107"/>
      <c r="B9" s="108"/>
      <c r="C9" s="107"/>
      <c r="D9" s="107"/>
      <c r="E9" s="107"/>
      <c r="F9" s="107">
        <f t="shared" si="0"/>
        <v>0</v>
      </c>
      <c r="G9" s="109"/>
      <c r="H9" s="110">
        <f t="shared" si="1"/>
        <v>0</v>
      </c>
      <c r="I9" s="106"/>
      <c r="J9" s="106"/>
      <c r="K9" s="106"/>
      <c r="L9" s="104"/>
    </row>
    <row r="10" spans="1:12" ht="13" x14ac:dyDescent="0.3">
      <c r="A10" s="114"/>
      <c r="B10" s="114"/>
      <c r="C10" s="107"/>
      <c r="D10" s="107"/>
      <c r="E10" s="107"/>
      <c r="F10" s="107">
        <f t="shared" si="0"/>
        <v>0</v>
      </c>
      <c r="G10" s="109"/>
      <c r="H10" s="110">
        <f t="shared" si="1"/>
        <v>0</v>
      </c>
      <c r="I10" s="106"/>
      <c r="J10" s="106"/>
      <c r="K10" s="106"/>
      <c r="L10" s="104"/>
    </row>
    <row r="11" spans="1:12" ht="13" x14ac:dyDescent="0.3">
      <c r="A11" s="107"/>
      <c r="B11" s="107"/>
      <c r="C11" s="114"/>
      <c r="D11" s="107"/>
      <c r="E11" s="107"/>
      <c r="F11" s="107">
        <f t="shared" si="0"/>
        <v>0</v>
      </c>
      <c r="G11" s="109"/>
      <c r="H11" s="110">
        <f t="shared" si="1"/>
        <v>0</v>
      </c>
      <c r="I11" s="106"/>
      <c r="J11" s="106"/>
      <c r="K11" s="106"/>
      <c r="L11" s="104"/>
    </row>
    <row r="12" spans="1:12" ht="13" x14ac:dyDescent="0.3">
      <c r="A12" s="114"/>
      <c r="B12" s="107"/>
      <c r="C12" s="114"/>
      <c r="D12" s="107"/>
      <c r="E12" s="107"/>
      <c r="F12" s="107">
        <f t="shared" si="0"/>
        <v>0</v>
      </c>
      <c r="G12" s="109"/>
      <c r="H12" s="110">
        <f t="shared" si="1"/>
        <v>0</v>
      </c>
      <c r="I12" s="106"/>
      <c r="J12" s="106"/>
      <c r="K12" s="106"/>
      <c r="L12" s="104"/>
    </row>
    <row r="13" spans="1:12" ht="13" x14ac:dyDescent="0.3">
      <c r="A13" s="114"/>
      <c r="B13" s="114"/>
      <c r="C13" s="114"/>
      <c r="D13" s="107"/>
      <c r="E13" s="107"/>
      <c r="F13" s="107">
        <f t="shared" si="0"/>
        <v>0</v>
      </c>
      <c r="G13" s="109"/>
      <c r="H13" s="110">
        <f t="shared" si="1"/>
        <v>0</v>
      </c>
      <c r="I13" s="106"/>
      <c r="J13" s="106"/>
      <c r="K13" s="106"/>
      <c r="L13" s="104"/>
    </row>
    <row r="14" spans="1:12" ht="13" x14ac:dyDescent="0.3">
      <c r="A14" s="114"/>
      <c r="B14" s="114"/>
      <c r="C14" s="114"/>
      <c r="D14" s="107"/>
      <c r="E14" s="107"/>
      <c r="F14" s="107">
        <f t="shared" si="0"/>
        <v>0</v>
      </c>
      <c r="G14" s="109"/>
      <c r="H14" s="110">
        <f t="shared" si="1"/>
        <v>0</v>
      </c>
      <c r="I14" s="106"/>
      <c r="J14" s="106"/>
      <c r="K14" s="106"/>
      <c r="L14" s="104"/>
    </row>
    <row r="15" spans="1:12" ht="14.5" x14ac:dyDescent="0.3">
      <c r="A15" s="115"/>
      <c r="B15" s="114"/>
      <c r="C15" s="114"/>
      <c r="D15" s="107"/>
      <c r="E15" s="107"/>
      <c r="F15" s="107">
        <f t="shared" si="0"/>
        <v>0</v>
      </c>
      <c r="G15" s="109"/>
      <c r="H15" s="110">
        <f t="shared" si="1"/>
        <v>0</v>
      </c>
      <c r="I15" s="106"/>
      <c r="J15" s="106"/>
      <c r="K15" s="106"/>
      <c r="L15" s="104"/>
    </row>
    <row r="16" spans="1:12" ht="13" x14ac:dyDescent="0.3">
      <c r="A16" s="107"/>
      <c r="B16" s="107"/>
      <c r="C16" s="107"/>
      <c r="D16" s="107"/>
      <c r="E16" s="107"/>
      <c r="F16" s="107">
        <f t="shared" si="0"/>
        <v>0</v>
      </c>
      <c r="G16" s="109"/>
      <c r="H16" s="110">
        <f t="shared" si="1"/>
        <v>0</v>
      </c>
      <c r="I16" s="106"/>
      <c r="J16" s="106"/>
      <c r="K16" s="106"/>
      <c r="L16" s="104"/>
    </row>
    <row r="17" spans="1:12" ht="13" x14ac:dyDescent="0.3">
      <c r="A17" s="107"/>
      <c r="B17" s="108"/>
      <c r="C17" s="107"/>
      <c r="D17" s="107"/>
      <c r="E17" s="107"/>
      <c r="F17" s="107">
        <f t="shared" si="0"/>
        <v>0</v>
      </c>
      <c r="G17" s="109"/>
      <c r="H17" s="110">
        <f t="shared" si="1"/>
        <v>0</v>
      </c>
      <c r="I17" s="106"/>
      <c r="J17" s="106"/>
      <c r="K17" s="106"/>
      <c r="L17" s="104"/>
    </row>
    <row r="18" spans="1:12" ht="13.5" thickBot="1" x14ac:dyDescent="0.35">
      <c r="A18" s="116"/>
      <c r="B18" s="117"/>
      <c r="C18" s="116"/>
      <c r="D18" s="116"/>
      <c r="E18" s="116"/>
      <c r="F18" s="107">
        <f t="shared" si="0"/>
        <v>0</v>
      </c>
      <c r="G18" s="118"/>
      <c r="H18" s="110">
        <f t="shared" si="1"/>
        <v>0</v>
      </c>
      <c r="I18" s="106"/>
      <c r="J18" s="106"/>
      <c r="K18" s="106"/>
      <c r="L18" s="104"/>
    </row>
    <row r="19" spans="1:12" ht="13.5" thickBot="1" x14ac:dyDescent="0.35">
      <c r="A19" s="119"/>
      <c r="B19" s="120"/>
      <c r="C19" s="121"/>
      <c r="D19" s="121"/>
      <c r="E19" s="122" t="s">
        <v>35</v>
      </c>
      <c r="F19" s="123"/>
      <c r="G19" s="122"/>
      <c r="H19" s="124">
        <f>SUM(H2:H18)</f>
        <v>0</v>
      </c>
      <c r="I19" s="106"/>
      <c r="J19" s="106"/>
      <c r="K19" s="106"/>
      <c r="L19" s="104"/>
    </row>
    <row r="20" spans="1:12" ht="13" x14ac:dyDescent="0.3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4"/>
    </row>
    <row r="21" spans="1:12" ht="13" x14ac:dyDescent="0.3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4"/>
    </row>
  </sheetData>
  <sortState xmlns:xlrd2="http://schemas.microsoft.com/office/spreadsheetml/2017/richdata2" ref="J2:J10">
    <sortCondition ref="J2:J10"/>
  </sortState>
  <dataValidations count="1">
    <dataValidation type="list" allowBlank="1" showInputMessage="1" showErrorMessage="1" sqref="G2" xr:uid="{4B9C953D-87AA-41E1-BD02-C100AFFBBD50}">
      <formula1>$K$3:$K$6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view="pageBreakPreview" zoomScaleNormal="100" zoomScaleSheetLayoutView="100" workbookViewId="0">
      <selection sqref="A1:R1048576"/>
    </sheetView>
  </sheetViews>
  <sheetFormatPr baseColWidth="10" defaultRowHeight="13" x14ac:dyDescent="0.3"/>
  <cols>
    <col min="1" max="1" width="4.36328125" style="106" customWidth="1"/>
    <col min="2" max="17" width="10.90625" style="106"/>
    <col min="18" max="18" width="20.1796875" style="106" customWidth="1"/>
  </cols>
  <sheetData>
    <row r="1" spans="1:18" ht="15.5" x14ac:dyDescent="0.3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8" ht="15.5" x14ac:dyDescent="0.35">
      <c r="A2" s="125" t="s">
        <v>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5.5" x14ac:dyDescent="0.3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15.5" x14ac:dyDescent="0.3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1:18" ht="15.5" x14ac:dyDescent="0.35">
      <c r="A5" s="125" t="s">
        <v>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1:18" ht="15.5" x14ac:dyDescent="0.35">
      <c r="A6" s="125"/>
      <c r="B6" s="125" t="s">
        <v>11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1:18" ht="15.5" x14ac:dyDescent="0.35">
      <c r="A7" s="125"/>
      <c r="B7" s="125" t="s">
        <v>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18" ht="15.5" x14ac:dyDescent="0.35">
      <c r="A8" s="125"/>
      <c r="B8" s="125" t="s">
        <v>10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</row>
    <row r="9" spans="1:18" ht="15.5" x14ac:dyDescent="0.35">
      <c r="A9" s="125"/>
      <c r="B9" s="125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</row>
    <row r="10" spans="1:18" ht="15.5" x14ac:dyDescent="0.35">
      <c r="A10" s="125"/>
      <c r="B10" s="125" t="s">
        <v>13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</row>
    <row r="11" spans="1:18" ht="15.5" x14ac:dyDescent="0.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</row>
    <row r="12" spans="1:18" ht="15.5" x14ac:dyDescent="0.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</row>
    <row r="13" spans="1:18" ht="15.5" x14ac:dyDescent="0.35">
      <c r="A13" s="125" t="s">
        <v>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</row>
    <row r="14" spans="1:18" ht="15.5" x14ac:dyDescent="0.35">
      <c r="A14" s="125"/>
      <c r="B14" s="125" t="s">
        <v>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</row>
    <row r="15" spans="1:18" ht="15.5" x14ac:dyDescent="0.35">
      <c r="A15" s="125"/>
      <c r="B15" s="125" t="s">
        <v>7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</row>
    <row r="16" spans="1:18" ht="15.5" x14ac:dyDescent="0.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  <row r="17" spans="1:18" ht="15.5" x14ac:dyDescent="0.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</row>
    <row r="18" spans="1:18" ht="15.5" x14ac:dyDescent="0.35">
      <c r="A18" s="125" t="s">
        <v>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</row>
  </sheetData>
  <phoneticPr fontId="1" type="noConversion"/>
  <pageMargins left="0.75" right="0.75" top="1" bottom="1" header="0" footer="0"/>
  <pageSetup paperSize="9"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view="pageBreakPreview" zoomScaleNormal="100" zoomScaleSheetLayoutView="100" workbookViewId="0">
      <selection activeCell="K9" sqref="K8:K9"/>
    </sheetView>
  </sheetViews>
  <sheetFormatPr baseColWidth="10" defaultRowHeight="12.5" x14ac:dyDescent="0.25"/>
  <cols>
    <col min="8" max="8" width="15.6328125" customWidth="1"/>
  </cols>
  <sheetData>
    <row r="1" spans="1:9" ht="15.5" x14ac:dyDescent="0.35">
      <c r="A1" s="126" t="s">
        <v>22</v>
      </c>
      <c r="B1" s="125"/>
      <c r="C1" s="125"/>
      <c r="D1" s="125"/>
      <c r="E1" s="125"/>
      <c r="F1" s="125"/>
      <c r="G1" s="125"/>
      <c r="H1" s="125"/>
      <c r="I1" s="106"/>
    </row>
    <row r="2" spans="1:9" ht="15.5" x14ac:dyDescent="0.35">
      <c r="A2" s="125"/>
      <c r="B2" s="125"/>
      <c r="C2" s="125"/>
      <c r="D2" s="125"/>
      <c r="E2" s="125"/>
      <c r="F2" s="125"/>
      <c r="G2" s="125"/>
      <c r="H2" s="125"/>
      <c r="I2" s="106"/>
    </row>
    <row r="3" spans="1:9" ht="15.5" x14ac:dyDescent="0.35">
      <c r="A3" s="125" t="s">
        <v>15</v>
      </c>
      <c r="B3" s="125"/>
      <c r="C3" s="125"/>
      <c r="D3" s="125"/>
      <c r="E3" s="125"/>
      <c r="F3" s="125"/>
      <c r="G3" s="125"/>
      <c r="H3" s="125"/>
      <c r="I3" s="106"/>
    </row>
    <row r="4" spans="1:9" ht="15.5" x14ac:dyDescent="0.35">
      <c r="A4" s="125" t="s">
        <v>16</v>
      </c>
      <c r="B4" s="125"/>
      <c r="C4" s="125"/>
      <c r="D4" s="125"/>
      <c r="E4" s="125"/>
      <c r="F4" s="125"/>
      <c r="G4" s="125"/>
      <c r="H4" s="125"/>
      <c r="I4" s="106"/>
    </row>
    <row r="5" spans="1:9" ht="15.5" x14ac:dyDescent="0.35">
      <c r="A5" s="125" t="s">
        <v>17</v>
      </c>
      <c r="B5" s="125"/>
      <c r="C5" s="125"/>
      <c r="D5" s="125"/>
      <c r="E5" s="125"/>
      <c r="F5" s="125"/>
      <c r="G5" s="125"/>
      <c r="H5" s="125"/>
      <c r="I5" s="106"/>
    </row>
    <row r="6" spans="1:9" ht="15.5" x14ac:dyDescent="0.35">
      <c r="A6" s="125" t="s">
        <v>18</v>
      </c>
      <c r="B6" s="125"/>
      <c r="C6" s="125"/>
      <c r="D6" s="125"/>
      <c r="E6" s="125"/>
      <c r="F6" s="125"/>
      <c r="G6" s="125"/>
      <c r="H6" s="125"/>
      <c r="I6" s="106"/>
    </row>
    <row r="7" spans="1:9" ht="15.5" x14ac:dyDescent="0.35">
      <c r="A7" s="125" t="s">
        <v>14</v>
      </c>
      <c r="B7" s="125"/>
      <c r="C7" s="125"/>
      <c r="D7" s="125"/>
      <c r="E7" s="125"/>
      <c r="F7" s="125"/>
      <c r="G7" s="125"/>
      <c r="H7" s="125"/>
      <c r="I7" s="106"/>
    </row>
    <row r="8" spans="1:9" ht="15.5" x14ac:dyDescent="0.35">
      <c r="A8" s="125" t="s">
        <v>19</v>
      </c>
      <c r="B8" s="125"/>
      <c r="C8" s="125"/>
      <c r="D8" s="125"/>
      <c r="E8" s="125"/>
      <c r="F8" s="125"/>
      <c r="G8" s="125"/>
      <c r="H8" s="125"/>
      <c r="I8" s="106"/>
    </row>
    <row r="9" spans="1:9" ht="15.5" x14ac:dyDescent="0.35">
      <c r="A9" s="125" t="s">
        <v>20</v>
      </c>
      <c r="B9" s="125"/>
      <c r="C9" s="125"/>
      <c r="D9" s="125"/>
      <c r="E9" s="125"/>
      <c r="F9" s="125"/>
      <c r="G9" s="125"/>
      <c r="H9" s="125"/>
      <c r="I9" s="106"/>
    </row>
    <row r="10" spans="1:9" ht="15.5" x14ac:dyDescent="0.35">
      <c r="A10" s="125" t="s">
        <v>23</v>
      </c>
      <c r="B10" s="125"/>
      <c r="C10" s="125"/>
      <c r="D10" s="125"/>
      <c r="E10" s="125"/>
      <c r="F10" s="125"/>
      <c r="G10" s="125"/>
      <c r="H10" s="125"/>
      <c r="I10" s="106"/>
    </row>
    <row r="11" spans="1:9" ht="13" x14ac:dyDescent="0.3">
      <c r="A11" s="106"/>
      <c r="B11" s="106"/>
      <c r="C11" s="106"/>
      <c r="D11" s="106"/>
      <c r="E11" s="106"/>
      <c r="F11" s="106"/>
      <c r="G11" s="106"/>
      <c r="H11" s="106"/>
      <c r="I11" s="106"/>
    </row>
    <row r="12" spans="1:9" ht="13" x14ac:dyDescent="0.3">
      <c r="A12" s="106"/>
      <c r="B12" s="106"/>
      <c r="C12" s="106"/>
      <c r="D12" s="106"/>
      <c r="E12" s="106"/>
      <c r="F12" s="106"/>
      <c r="G12" s="106"/>
      <c r="H12" s="106"/>
      <c r="I12" s="106"/>
    </row>
  </sheetData>
  <phoneticPr fontId="1" type="noConversion"/>
  <pageMargins left="0.75" right="0.75" top="1" bottom="1" header="0" footer="0"/>
  <pageSetup paperSize="9" scale="96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f84c4ea-370d-4b9e-830c-756f8bf1b51f}" enabled="0" method="" siteId="{5f84c4ea-370d-4b9e-830c-756f8bf1b5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MEMORIA ECONÓMICA</vt:lpstr>
      <vt:lpstr>DESGLOSE DE GASTOS PROF</vt:lpstr>
      <vt:lpstr>SEGURIDAD SOCIAL PROFESORES</vt:lpstr>
      <vt:lpstr>Retribuciones máximas</vt:lpstr>
      <vt:lpstr>Expedición de Títulos</vt:lpstr>
      <vt:lpstr>'Expedición de Títulos'!Área_de_impresión</vt:lpstr>
      <vt:lpstr>'MEMORIA ECONÓMICA'!Área_de_impresión</vt:lpstr>
      <vt:lpstr>'Retribuciones máximas'!Área_de_impresión</vt:lpstr>
    </vt:vector>
  </TitlesOfParts>
  <Company>Universidad Rey Juan Carlos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</dc:creator>
  <cp:lastModifiedBy>Esther Ruiz Simón</cp:lastModifiedBy>
  <cp:lastPrinted>2026-05-07T09:49:04Z</cp:lastPrinted>
  <dcterms:created xsi:type="dcterms:W3CDTF">2003-06-09T09:30:59Z</dcterms:created>
  <dcterms:modified xsi:type="dcterms:W3CDTF">2026-06-30T10:55:38Z</dcterms:modified>
</cp:coreProperties>
</file>