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atriz.martin\Downloads\"/>
    </mc:Choice>
  </mc:AlternateContent>
  <xr:revisionPtr revIDLastSave="0" documentId="13_ncr:1_{A8EAFE11-E0B9-4E68-A533-F48FFBE68E3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emoria económica" sheetId="1" r:id="rId1"/>
    <sheet name="Retribuciones máximas" sheetId="2" r:id="rId2"/>
    <sheet name="Expedición de Títul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13" i="1" s="1"/>
  <c r="C18" i="1"/>
  <c r="C44" i="1"/>
  <c r="C8" i="1"/>
  <c r="C39" i="1" s="1"/>
  <c r="C51" i="1" s="1"/>
  <c r="C29" i="1" l="1"/>
  <c r="C56" i="1"/>
  <c r="C12" i="1"/>
  <c r="C35" i="1" l="1"/>
  <c r="C58" i="1" s="1"/>
  <c r="C60" i="1" s="1"/>
</calcChain>
</file>

<file path=xl/sharedStrings.xml><?xml version="1.0" encoding="utf-8"?>
<sst xmlns="http://schemas.openxmlformats.org/spreadsheetml/2006/main" count="87" uniqueCount="80">
  <si>
    <t xml:space="preserve">ANEXO I                                                                                                         </t>
  </si>
  <si>
    <t>II.                  Memoria Económica</t>
  </si>
  <si>
    <t>AÑO</t>
  </si>
  <si>
    <t>GASTOS</t>
  </si>
  <si>
    <t>Uso de aulas y otros gastos derivados del uso de las instalaciones:</t>
  </si>
  <si>
    <t>TOTAL DE GASTOS:</t>
  </si>
  <si>
    <t>INGRESOS</t>
  </si>
  <si>
    <t>Precios públicos de las matrículas:</t>
  </si>
  <si>
    <t>Subvenciones otorgadas por entidades públicas o privadas:</t>
  </si>
  <si>
    <t>Documento acreditativo del compromiso de financiación externa</t>
  </si>
  <si>
    <t>Ingresos por becas:</t>
  </si>
  <si>
    <t xml:space="preserve">Número de becas concedidas </t>
  </si>
  <si>
    <t>Fuente de financiación de las becas</t>
  </si>
  <si>
    <t>Otros ingresos:</t>
  </si>
  <si>
    <t>TOTAL DE INGRESOS:</t>
  </si>
  <si>
    <t>RESUMEN DE INGRESOS Y GASTOS</t>
  </si>
  <si>
    <t>RESULTADO FINAL:</t>
  </si>
  <si>
    <t>OTRA INFORMACIÓN</t>
  </si>
  <si>
    <t>Indicar el número mínimo con el que Ingresos totales - Perdidas Totales= 0</t>
  </si>
  <si>
    <r>
      <t xml:space="preserve">Posibilidad de aplazamientos en el pago </t>
    </r>
    <r>
      <rPr>
        <sz val="10"/>
        <color indexed="9"/>
        <rFont val="Times New Roman"/>
        <family val="1"/>
      </rPr>
      <t>(Marque lo que proceda)</t>
    </r>
  </si>
  <si>
    <t>SI</t>
  </si>
  <si>
    <t>NO</t>
  </si>
  <si>
    <t>Firma del Director del Curso:</t>
  </si>
  <si>
    <t xml:space="preserve">Fecha: </t>
  </si>
  <si>
    <t>Importe de las becas concedidas</t>
  </si>
  <si>
    <t>Retención del 20% del total de los ingresos a favor de la URJC:</t>
  </si>
  <si>
    <t>DENOMINACIÓN DE LA ENSEÑANZA PROPIA</t>
  </si>
  <si>
    <t xml:space="preserve">Nº de Alumnado con beca </t>
  </si>
  <si>
    <t>Nº Total de Alumnado</t>
  </si>
  <si>
    <t>Retribuciones del equipo de dirección y profesorado:</t>
  </si>
  <si>
    <t>Subdirección</t>
  </si>
  <si>
    <t>Secretaría académica</t>
  </si>
  <si>
    <t>Otros cargos</t>
  </si>
  <si>
    <t>Observaciones</t>
  </si>
  <si>
    <t>Coste / hora de docencia</t>
  </si>
  <si>
    <t>Horas de docencia</t>
  </si>
  <si>
    <t>Profesorado*</t>
  </si>
  <si>
    <t>Dirección académica*</t>
  </si>
  <si>
    <t>Coste Seguridad Social 25% personal URJC (Excepción PAS) *:</t>
  </si>
  <si>
    <t>* Este porcentaje se aplica sobre el total de los gastos correspondiente al personal URJC previstos y que se abonarán a través de la Nómina</t>
  </si>
  <si>
    <t xml:space="preserve">* Detallar los gastos incluidos en este concepto y el coste aproximado de cada uno de ellos. Por ejemplo, si se presupuesta un gasto de 3000 euros para viajes, indicar cuántos viajes se van a realizar, quiénes realizarán estos viajes, trayectos, medio de lomoción, etc. Si se contempla un gasto de 2000 euros en material fungible, indicar qué material se va adquirir, etc. </t>
  </si>
  <si>
    <t>* Idem</t>
  </si>
  <si>
    <t>Reuniones y Conferencias*:</t>
  </si>
  <si>
    <t>Viajes, alojamientos y manutenciones*:</t>
  </si>
  <si>
    <t>Gastos de material fungible*:</t>
  </si>
  <si>
    <t>Gastos derivados de la producción del material didáctico*:</t>
  </si>
  <si>
    <t>Gastos de publicidad y divulgación de la enseñanza*:</t>
  </si>
  <si>
    <t>Seguro escolar y gastos de la póliza de seguros del alumnado:</t>
  </si>
  <si>
    <t>Precio individual del seguro</t>
  </si>
  <si>
    <t>Precio individual de la matrícula:</t>
  </si>
  <si>
    <t>Número mínimo de alumnado que inicia el curso</t>
  </si>
  <si>
    <t xml:space="preserve">Expedición de Títulos*: </t>
  </si>
  <si>
    <t>Gastos de material inventariable*:</t>
  </si>
  <si>
    <t>l. Se establecen los siguientes valores máximos brutos* para las retribuciones relativas a las diferentes actividades que se contemplan en las enseñanzas propias de la URJC:</t>
  </si>
  <si>
    <t>2. La remuneración global del Equipo de Dirección de este tipo de estudios no podrá superar el 20% del total de ingresos por matrícula.</t>
  </si>
  <si>
    <t>Las retribuciones anuales por el puesto de Dirección Académica no podrán superar el 15% de los ingresos por matrícula, y no podrá exceder de 30 000 euros, con independencia del número de cursos que dirija dicha persona.</t>
  </si>
  <si>
    <t>El número máximo de horas de docencia y el número máximo de cursos dirigidos por año académico, aparecen recogidos en la normativa correspondiente de enseñanzas propias de la URJC.</t>
  </si>
  <si>
    <t>*sin incluir las retenciones correspondientes de IRPF y Seguridad Social</t>
  </si>
  <si>
    <t>Conferencias: hasta 450 euros/horas (el número de horas de conferencias no podrán superar el 5% de las horas totales del curso).</t>
  </si>
  <si>
    <t>Tutorización de TFM: hasta 300 euros/TFM</t>
  </si>
  <si>
    <t>Hora lectiva, práctica o teórica: hasta 300 euros/hora</t>
  </si>
  <si>
    <t xml:space="preserve">Tutorización de prácticas externas: hasta 300 euros/estudiante </t>
  </si>
  <si>
    <t>Participación en tribunales de TFM: hasta 200 euros</t>
  </si>
  <si>
    <t>* No puede superar el 15% del presupuesto global según reglamento (ver hoja de Retribuciones máximas)</t>
  </si>
  <si>
    <t>* No puede superar el 20% del presupuesto global según reglamento (Ver hoja de retribuciones máximas)</t>
  </si>
  <si>
    <t>* Ajustar a medida en caso de horas de docencia con diferente coste (ver hoja de Retribuciones máximas)</t>
  </si>
  <si>
    <t xml:space="preserve"> -          Cursos de Extensión Universitaria con carga lectiva de hasta 10 créditos ECTS: 5 €/estudiante</t>
  </si>
  <si>
    <t xml:space="preserve"> -          Máster: 80 €/estudiante</t>
  </si>
  <si>
    <t xml:space="preserve"> -          Especialista Universitario: 30 €/estudiante</t>
  </si>
  <si>
    <t xml:space="preserve"> -          Experto con carga lectiva de hasta 10 créditos ECTS: 5 €/estudiante</t>
  </si>
  <si>
    <t xml:space="preserve"> -          Experto con carga lectiva entre 11 y 29 créditos ECTS: 10 €/estudiante</t>
  </si>
  <si>
    <t xml:space="preserve"> -          Cursos de Extensión Universitaria con carga lectiva entre 11 y 30 créditos ECTS: 10 €/estudiante</t>
  </si>
  <si>
    <t xml:space="preserve"> -          Cursos de Extensión Universitaria con carga superior a 30 créditos ECTS: 20 €/estudiante</t>
  </si>
  <si>
    <t>VALORES MÁXIMOS DE RETRIBUCIONES CORRESPONDIENTES A LA DOCENCIA EN LAS ENSEÑANZAS PROPIAS DE LA URJC</t>
  </si>
  <si>
    <t>PRECIOS POR LA EXPEDICIÓN DE LOS TÍTULOS DE ENSEÑANZAS PROPIAS</t>
  </si>
  <si>
    <t>*Ver hoja Expedición de Títulos</t>
  </si>
  <si>
    <t xml:space="preserve">Nº de Alumnado sin beca </t>
  </si>
  <si>
    <t>Retribución global del equipo de dirección*</t>
  </si>
  <si>
    <t>* Ampliar las filas si existen varios niveles de retribución en función del tipo de docencia</t>
  </si>
  <si>
    <t xml:space="preserve"> -          Microcredenciales universitarias: 5€/estudiante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</si>
</sst>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€&quot;;[Red]#,##0.00\ &quot;€&quot;"/>
  </numFmts>
  <fonts count="16" x14ac:knownFonts="1">
    <font>
      <sz val="10"/>
      <name val="Arial"/>
    </font>
    <font>
      <sz val="10"/>
      <name val="Arial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Arial"/>
    </font>
    <font>
      <b/>
      <sz val="10"/>
      <color indexed="9"/>
      <name val="Times New Roman"/>
      <family val="1"/>
    </font>
    <font>
      <sz val="10"/>
      <color indexed="9"/>
      <name val="Times New Roman"/>
      <family val="1"/>
    </font>
    <font>
      <b/>
      <sz val="12"/>
      <color indexed="9"/>
      <name val="Arial"/>
      <family val="2"/>
    </font>
    <font>
      <b/>
      <sz val="12"/>
      <color indexed="9"/>
      <name val="Times New Roman"/>
      <family val="1"/>
    </font>
    <font>
      <sz val="10"/>
      <color indexed="9"/>
      <name val="Arial"/>
    </font>
    <font>
      <b/>
      <sz val="10"/>
      <name val="Arial"/>
    </font>
    <font>
      <sz val="8"/>
      <name val="Arial"/>
    </font>
    <font>
      <sz val="10"/>
      <name val="Arial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4" fillId="2" borderId="0" xfId="0" applyFont="1" applyFill="1"/>
    <xf numFmtId="0" fontId="2" fillId="0" borderId="2" xfId="0" applyFont="1" applyBorder="1"/>
    <xf numFmtId="164" fontId="2" fillId="0" borderId="2" xfId="0" applyNumberFormat="1" applyFont="1" applyBorder="1"/>
    <xf numFmtId="164" fontId="4" fillId="0" borderId="2" xfId="0" applyNumberFormat="1" applyFont="1" applyBorder="1"/>
    <xf numFmtId="0" fontId="8" fillId="2" borderId="3" xfId="0" applyFont="1" applyFill="1" applyBorder="1"/>
    <xf numFmtId="0" fontId="4" fillId="0" borderId="4" xfId="0" applyFont="1" applyBorder="1"/>
    <xf numFmtId="0" fontId="5" fillId="0" borderId="2" xfId="0" applyFont="1" applyBorder="1"/>
    <xf numFmtId="165" fontId="5" fillId="0" borderId="2" xfId="0" applyNumberFormat="1" applyFont="1" applyBorder="1"/>
    <xf numFmtId="0" fontId="1" fillId="0" borderId="0" xfId="0" applyFont="1"/>
    <xf numFmtId="0" fontId="4" fillId="0" borderId="5" xfId="0" applyFont="1" applyBorder="1"/>
    <xf numFmtId="0" fontId="12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8" xfId="0" applyFont="1" applyBorder="1"/>
    <xf numFmtId="0" fontId="11" fillId="0" borderId="9" xfId="0" applyFont="1" applyBorder="1"/>
    <xf numFmtId="0" fontId="10" fillId="0" borderId="10" xfId="0" applyFont="1" applyBorder="1"/>
    <xf numFmtId="0" fontId="11" fillId="0" borderId="11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0" borderId="0" xfId="0" applyFont="1"/>
    <xf numFmtId="0" fontId="10" fillId="2" borderId="0" xfId="0" applyFont="1" applyFill="1"/>
    <xf numFmtId="0" fontId="10" fillId="2" borderId="14" xfId="0" applyFont="1" applyFill="1" applyBorder="1"/>
    <xf numFmtId="0" fontId="5" fillId="0" borderId="4" xfId="0" applyFont="1" applyBorder="1"/>
    <xf numFmtId="0" fontId="3" fillId="0" borderId="4" xfId="0" applyFont="1" applyBorder="1"/>
    <xf numFmtId="0" fontId="14" fillId="0" borderId="0" xfId="0" applyFont="1"/>
    <xf numFmtId="0" fontId="15" fillId="0" borderId="0" xfId="0" applyFont="1" applyAlignment="1">
      <alignment vertical="center"/>
    </xf>
    <xf numFmtId="0" fontId="5" fillId="0" borderId="17" xfId="0" applyFont="1" applyBorder="1"/>
    <xf numFmtId="0" fontId="6" fillId="0" borderId="1" xfId="0" applyFont="1" applyBorder="1"/>
    <xf numFmtId="0" fontId="5" fillId="0" borderId="1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18" xfId="0" applyFont="1" applyFill="1" applyBorder="1"/>
    <xf numFmtId="0" fontId="0" fillId="0" borderId="19" xfId="0" applyBorder="1"/>
    <xf numFmtId="0" fontId="0" fillId="0" borderId="18" xfId="0" applyBorder="1"/>
    <xf numFmtId="0" fontId="10" fillId="2" borderId="15" xfId="0" applyFont="1" applyFill="1" applyBorder="1"/>
    <xf numFmtId="0" fontId="11" fillId="2" borderId="16" xfId="0" applyFont="1" applyFill="1" applyBorder="1"/>
    <xf numFmtId="0" fontId="7" fillId="2" borderId="14" xfId="0" applyFont="1" applyFill="1" applyBorder="1"/>
    <xf numFmtId="0" fontId="0" fillId="0" borderId="3" xfId="0" applyBorder="1"/>
    <xf numFmtId="0" fontId="4" fillId="0" borderId="12" xfId="0" applyFont="1" applyBorder="1"/>
    <xf numFmtId="0" fontId="1" fillId="0" borderId="13" xfId="0" applyFont="1" applyBorder="1"/>
    <xf numFmtId="0" fontId="9" fillId="2" borderId="0" xfId="0" applyFont="1" applyFill="1"/>
    <xf numFmtId="0" fontId="10" fillId="2" borderId="16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3</xdr:col>
      <xdr:colOff>0</xdr:colOff>
      <xdr:row>1</xdr:row>
      <xdr:rowOff>19050</xdr:rowOff>
    </xdr:to>
    <xdr:sp macro="" textlink="">
      <xdr:nvSpPr>
        <xdr:cNvPr id="1034" name="Line 1">
          <a:extLst>
            <a:ext uri="{FF2B5EF4-FFF2-40B4-BE49-F238E27FC236}">
              <a16:creationId xmlns:a16="http://schemas.microsoft.com/office/drawing/2014/main" id="{9485FDB0-80E1-0095-4180-C31918B4205A}"/>
            </a:ext>
          </a:extLst>
        </xdr:cNvPr>
        <xdr:cNvSpPr>
          <a:spLocks noChangeShapeType="1"/>
        </xdr:cNvSpPr>
      </xdr:nvSpPr>
      <xdr:spPr bwMode="auto">
        <a:xfrm>
          <a:off x="476250" y="266700"/>
          <a:ext cx="494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1"/>
  <sheetViews>
    <sheetView topLeftCell="A46" zoomScale="120" zoomScaleNormal="120" workbookViewId="0">
      <selection activeCell="E21" sqref="E21"/>
    </sheetView>
  </sheetViews>
  <sheetFormatPr baseColWidth="10" defaultRowHeight="12.75" x14ac:dyDescent="0.2"/>
  <cols>
    <col min="1" max="1" width="6.85546875" customWidth="1"/>
    <col min="2" max="2" width="60" bestFit="1" customWidth="1"/>
    <col min="3" max="3" width="10.7109375" bestFit="1" customWidth="1"/>
  </cols>
  <sheetData>
    <row r="1" spans="2:6" ht="19.5" customHeight="1" x14ac:dyDescent="0.25">
      <c r="B1" s="29" t="s">
        <v>0</v>
      </c>
      <c r="C1" s="1"/>
    </row>
    <row r="2" spans="2:6" ht="20.25" customHeight="1" x14ac:dyDescent="0.2">
      <c r="B2" s="2" t="s">
        <v>1</v>
      </c>
      <c r="C2" s="3"/>
    </row>
    <row r="3" spans="2:6" ht="18" customHeight="1" x14ac:dyDescent="0.2">
      <c r="B3" s="3" t="s">
        <v>26</v>
      </c>
      <c r="C3" s="4" t="s">
        <v>2</v>
      </c>
    </row>
    <row r="4" spans="2:6" x14ac:dyDescent="0.2">
      <c r="B4" s="36"/>
      <c r="C4" s="38"/>
    </row>
    <row r="5" spans="2:6" x14ac:dyDescent="0.2">
      <c r="B5" s="37"/>
      <c r="C5" s="39"/>
    </row>
    <row r="6" spans="2:6" x14ac:dyDescent="0.2">
      <c r="B6" s="5" t="s">
        <v>76</v>
      </c>
      <c r="C6" s="6"/>
    </row>
    <row r="7" spans="2:6" x14ac:dyDescent="0.2">
      <c r="B7" s="5" t="s">
        <v>27</v>
      </c>
      <c r="C7" s="7"/>
    </row>
    <row r="8" spans="2:6" x14ac:dyDescent="0.2">
      <c r="B8" s="5" t="s">
        <v>28</v>
      </c>
      <c r="C8" s="7">
        <f>C6+C7</f>
        <v>0</v>
      </c>
    </row>
    <row r="9" spans="2:6" x14ac:dyDescent="0.2">
      <c r="B9" s="3"/>
      <c r="C9" s="3"/>
    </row>
    <row r="10" spans="2:6" ht="15.75" x14ac:dyDescent="0.25">
      <c r="B10" s="30" t="s">
        <v>3</v>
      </c>
      <c r="C10" s="8"/>
      <c r="E10" s="30" t="s">
        <v>33</v>
      </c>
      <c r="F10" s="30"/>
    </row>
    <row r="11" spans="2:6" x14ac:dyDescent="0.2">
      <c r="B11" s="3"/>
      <c r="C11" s="3"/>
    </row>
    <row r="12" spans="2:6" x14ac:dyDescent="0.2">
      <c r="B12" s="9" t="s">
        <v>25</v>
      </c>
      <c r="C12" s="10">
        <f>PRODUCT(C51*0.2)</f>
        <v>0</v>
      </c>
    </row>
    <row r="13" spans="2:6" x14ac:dyDescent="0.2">
      <c r="B13" s="9" t="s">
        <v>29</v>
      </c>
      <c r="C13" s="10">
        <f>C14+C15+C16+C21</f>
        <v>0</v>
      </c>
    </row>
    <row r="14" spans="2:6" x14ac:dyDescent="0.2">
      <c r="B14" s="7" t="s">
        <v>37</v>
      </c>
      <c r="C14" s="11"/>
      <c r="E14" s="34" t="s">
        <v>63</v>
      </c>
    </row>
    <row r="15" spans="2:6" x14ac:dyDescent="0.2">
      <c r="B15" s="7" t="s">
        <v>30</v>
      </c>
      <c r="C15" s="11"/>
    </row>
    <row r="16" spans="2:6" x14ac:dyDescent="0.2">
      <c r="B16" s="7" t="s">
        <v>31</v>
      </c>
      <c r="C16" s="11"/>
    </row>
    <row r="17" spans="2:5" x14ac:dyDescent="0.2">
      <c r="B17" s="7" t="s">
        <v>32</v>
      </c>
      <c r="C17" s="11"/>
    </row>
    <row r="18" spans="2:5" x14ac:dyDescent="0.2">
      <c r="B18" s="9" t="s">
        <v>77</v>
      </c>
      <c r="C18" s="10">
        <f>SUM(C14:C17)</f>
        <v>0</v>
      </c>
      <c r="E18" s="34" t="s">
        <v>64</v>
      </c>
    </row>
    <row r="19" spans="2:5" x14ac:dyDescent="0.2">
      <c r="B19" s="7" t="s">
        <v>35</v>
      </c>
      <c r="C19" s="10"/>
    </row>
    <row r="20" spans="2:5" x14ac:dyDescent="0.2">
      <c r="B20" s="7" t="s">
        <v>34</v>
      </c>
      <c r="C20" s="10"/>
      <c r="E20" t="s">
        <v>78</v>
      </c>
    </row>
    <row r="21" spans="2:5" x14ac:dyDescent="0.2">
      <c r="B21" s="9" t="s">
        <v>36</v>
      </c>
      <c r="C21" s="11">
        <f>C19*C20</f>
        <v>0</v>
      </c>
      <c r="E21" s="34" t="s">
        <v>65</v>
      </c>
    </row>
    <row r="22" spans="2:5" x14ac:dyDescent="0.2">
      <c r="B22" s="9" t="s">
        <v>38</v>
      </c>
      <c r="C22" s="11"/>
      <c r="E22" s="34" t="s">
        <v>39</v>
      </c>
    </row>
    <row r="23" spans="2:5" x14ac:dyDescent="0.2">
      <c r="B23" s="9" t="s">
        <v>42</v>
      </c>
      <c r="C23" s="11"/>
      <c r="E23" s="34" t="s">
        <v>40</v>
      </c>
    </row>
    <row r="24" spans="2:5" x14ac:dyDescent="0.2">
      <c r="B24" s="9" t="s">
        <v>43</v>
      </c>
      <c r="C24" s="10"/>
      <c r="E24" s="34" t="s">
        <v>41</v>
      </c>
    </row>
    <row r="25" spans="2:5" x14ac:dyDescent="0.2">
      <c r="B25" s="9" t="s">
        <v>52</v>
      </c>
      <c r="C25" s="10"/>
      <c r="E25" s="34" t="s">
        <v>41</v>
      </c>
    </row>
    <row r="26" spans="2:5" x14ac:dyDescent="0.2">
      <c r="B26" s="9" t="s">
        <v>44</v>
      </c>
      <c r="C26" s="10"/>
      <c r="E26" s="34" t="s">
        <v>41</v>
      </c>
    </row>
    <row r="27" spans="2:5" x14ac:dyDescent="0.2">
      <c r="B27" s="9" t="s">
        <v>45</v>
      </c>
      <c r="C27" s="10"/>
      <c r="E27" s="34" t="s">
        <v>41</v>
      </c>
    </row>
    <row r="28" spans="2:5" x14ac:dyDescent="0.2">
      <c r="B28" s="9" t="s">
        <v>46</v>
      </c>
      <c r="C28" s="10"/>
      <c r="E28" s="34" t="s">
        <v>41</v>
      </c>
    </row>
    <row r="29" spans="2:5" x14ac:dyDescent="0.2">
      <c r="B29" s="9" t="s">
        <v>47</v>
      </c>
      <c r="C29" s="10">
        <f>(C8*C30)</f>
        <v>0</v>
      </c>
    </row>
    <row r="30" spans="2:5" x14ac:dyDescent="0.2">
      <c r="B30" s="7" t="s">
        <v>48</v>
      </c>
      <c r="C30" s="9"/>
    </row>
    <row r="31" spans="2:5" x14ac:dyDescent="0.2">
      <c r="B31" s="9" t="s">
        <v>51</v>
      </c>
      <c r="C31" s="9"/>
      <c r="E31" s="34" t="s">
        <v>75</v>
      </c>
    </row>
    <row r="32" spans="2:5" x14ac:dyDescent="0.2">
      <c r="B32" s="9" t="s">
        <v>4</v>
      </c>
      <c r="C32" s="10"/>
    </row>
    <row r="33" spans="2:3" x14ac:dyDescent="0.2">
      <c r="B33" s="9"/>
      <c r="C33" s="10"/>
    </row>
    <row r="34" spans="2:3" x14ac:dyDescent="0.2">
      <c r="B34" s="7"/>
      <c r="C34" s="7"/>
    </row>
    <row r="35" spans="2:3" x14ac:dyDescent="0.2">
      <c r="B35" s="9" t="s">
        <v>5</v>
      </c>
      <c r="C35" s="10">
        <f>SUM(C12+C13+C22+C23+C24+C25+C26+C27+C28+C29+C31+C32+C33)</f>
        <v>0</v>
      </c>
    </row>
    <row r="36" spans="2:3" x14ac:dyDescent="0.2">
      <c r="B36" s="3"/>
      <c r="C36" s="3"/>
    </row>
    <row r="37" spans="2:3" ht="15.75" x14ac:dyDescent="0.25">
      <c r="B37" s="31" t="s">
        <v>6</v>
      </c>
      <c r="C37" s="12"/>
    </row>
    <row r="38" spans="2:3" x14ac:dyDescent="0.2">
      <c r="B38" s="13"/>
      <c r="C38" s="13"/>
    </row>
    <row r="39" spans="2:3" x14ac:dyDescent="0.2">
      <c r="B39" s="9" t="s">
        <v>7</v>
      </c>
      <c r="C39" s="10">
        <f>PRODUCT(C8*C40)</f>
        <v>0</v>
      </c>
    </row>
    <row r="40" spans="2:3" x14ac:dyDescent="0.2">
      <c r="B40" s="7" t="s">
        <v>49</v>
      </c>
      <c r="C40" s="11">
        <v>0</v>
      </c>
    </row>
    <row r="41" spans="2:3" x14ac:dyDescent="0.2">
      <c r="B41" s="9" t="s">
        <v>8</v>
      </c>
      <c r="C41" s="10"/>
    </row>
    <row r="42" spans="2:3" x14ac:dyDescent="0.2">
      <c r="B42" s="40" t="s">
        <v>9</v>
      </c>
      <c r="C42" s="41"/>
    </row>
    <row r="43" spans="2:3" x14ac:dyDescent="0.2">
      <c r="B43" s="42"/>
      <c r="C43" s="41"/>
    </row>
    <row r="44" spans="2:3" x14ac:dyDescent="0.2">
      <c r="B44" s="9" t="s">
        <v>10</v>
      </c>
      <c r="C44" s="10">
        <f>C45*C46</f>
        <v>0</v>
      </c>
    </row>
    <row r="45" spans="2:3" x14ac:dyDescent="0.2">
      <c r="B45" s="7" t="s">
        <v>11</v>
      </c>
      <c r="C45" s="7"/>
    </row>
    <row r="46" spans="2:3" x14ac:dyDescent="0.2">
      <c r="B46" s="7" t="s">
        <v>24</v>
      </c>
      <c r="C46" s="11"/>
    </row>
    <row r="47" spans="2:3" x14ac:dyDescent="0.2">
      <c r="B47" s="45" t="s">
        <v>12</v>
      </c>
      <c r="C47" s="46"/>
    </row>
    <row r="48" spans="2:3" x14ac:dyDescent="0.2">
      <c r="B48" s="47"/>
      <c r="C48" s="48"/>
    </row>
    <row r="49" spans="2:3" x14ac:dyDescent="0.2">
      <c r="B49" s="7" t="s">
        <v>13</v>
      </c>
      <c r="C49" s="7"/>
    </row>
    <row r="50" spans="2:3" x14ac:dyDescent="0.2">
      <c r="B50" s="7"/>
      <c r="C50" s="7"/>
    </row>
    <row r="51" spans="2:3" x14ac:dyDescent="0.2">
      <c r="B51" s="9" t="s">
        <v>14</v>
      </c>
      <c r="C51" s="10">
        <f>SUM(C39+C41+C44)</f>
        <v>0</v>
      </c>
    </row>
    <row r="54" spans="2:3" ht="15.75" x14ac:dyDescent="0.25">
      <c r="B54" s="49" t="s">
        <v>15</v>
      </c>
      <c r="C54" s="49"/>
    </row>
    <row r="56" spans="2:3" ht="15.75" x14ac:dyDescent="0.25">
      <c r="B56" s="14" t="s">
        <v>14</v>
      </c>
      <c r="C56" s="15">
        <f>C51</f>
        <v>0</v>
      </c>
    </row>
    <row r="57" spans="2:3" ht="15.75" x14ac:dyDescent="0.25">
      <c r="B57" s="14"/>
      <c r="C57" s="15"/>
    </row>
    <row r="58" spans="2:3" ht="15.75" x14ac:dyDescent="0.25">
      <c r="B58" s="14" t="s">
        <v>5</v>
      </c>
      <c r="C58" s="15">
        <f>C35</f>
        <v>0</v>
      </c>
    </row>
    <row r="59" spans="2:3" ht="15.75" x14ac:dyDescent="0.25">
      <c r="B59" s="14"/>
      <c r="C59" s="15"/>
    </row>
    <row r="60" spans="2:3" ht="15.75" x14ac:dyDescent="0.25">
      <c r="B60" s="14" t="s">
        <v>16</v>
      </c>
      <c r="C60" s="15">
        <f>C56-C58</f>
        <v>0</v>
      </c>
    </row>
    <row r="64" spans="2:3" ht="15.75" x14ac:dyDescent="0.25">
      <c r="B64" s="32" t="s">
        <v>0</v>
      </c>
      <c r="C64" s="33"/>
    </row>
    <row r="66" spans="1:3" ht="15.75" x14ac:dyDescent="0.25">
      <c r="B66" s="49" t="s">
        <v>17</v>
      </c>
      <c r="C66" s="49"/>
    </row>
    <row r="67" spans="1:3" ht="13.5" thickBot="1" x14ac:dyDescent="0.25"/>
    <row r="68" spans="1:3" ht="17.25" thickTop="1" thickBot="1" x14ac:dyDescent="0.3">
      <c r="A68" s="16"/>
      <c r="B68" s="43" t="s">
        <v>50</v>
      </c>
      <c r="C68" s="44"/>
    </row>
    <row r="69" spans="1:3" ht="13.5" thickTop="1" x14ac:dyDescent="0.2">
      <c r="A69" s="16"/>
      <c r="B69" s="17" t="s">
        <v>18</v>
      </c>
      <c r="C69" s="18"/>
    </row>
    <row r="70" spans="1:3" ht="13.5" thickBot="1" x14ac:dyDescent="0.25">
      <c r="B70" s="3"/>
    </row>
    <row r="71" spans="1:3" ht="17.25" thickTop="1" thickBot="1" x14ac:dyDescent="0.3">
      <c r="B71" s="43" t="s">
        <v>19</v>
      </c>
      <c r="C71" s="50"/>
    </row>
    <row r="72" spans="1:3" ht="16.5" thickTop="1" x14ac:dyDescent="0.25">
      <c r="C72" s="19" t="s">
        <v>20</v>
      </c>
    </row>
    <row r="73" spans="1:3" ht="15.75" x14ac:dyDescent="0.25">
      <c r="C73" s="20" t="s">
        <v>21</v>
      </c>
    </row>
    <row r="74" spans="1:3" ht="13.5" thickBot="1" x14ac:dyDescent="0.25"/>
    <row r="75" spans="1:3" ht="17.25" thickTop="1" thickBot="1" x14ac:dyDescent="0.3">
      <c r="B75" s="43" t="s">
        <v>22</v>
      </c>
      <c r="C75" s="44"/>
    </row>
    <row r="76" spans="1:3" ht="16.5" thickTop="1" x14ac:dyDescent="0.25">
      <c r="B76" s="21"/>
      <c r="C76" s="22"/>
    </row>
    <row r="77" spans="1:3" ht="28.5" customHeight="1" x14ac:dyDescent="0.25">
      <c r="B77" s="23"/>
      <c r="C77" s="24"/>
    </row>
    <row r="78" spans="1:3" x14ac:dyDescent="0.2">
      <c r="B78" s="25"/>
      <c r="C78" s="26"/>
    </row>
    <row r="79" spans="1:3" x14ac:dyDescent="0.2">
      <c r="B79" s="27" t="s">
        <v>23</v>
      </c>
      <c r="C79" s="28"/>
    </row>
    <row r="111" spans="3:3" x14ac:dyDescent="0.2">
      <c r="C111">
        <v>5</v>
      </c>
    </row>
  </sheetData>
  <mergeCells count="11">
    <mergeCell ref="B75:C75"/>
    <mergeCell ref="B47:C47"/>
    <mergeCell ref="B48:C48"/>
    <mergeCell ref="B54:C54"/>
    <mergeCell ref="B66:C66"/>
    <mergeCell ref="B71:C71"/>
    <mergeCell ref="B4:B5"/>
    <mergeCell ref="C4:C5"/>
    <mergeCell ref="B42:C42"/>
    <mergeCell ref="B43:C43"/>
    <mergeCell ref="B68:C68"/>
  </mergeCells>
  <phoneticPr fontId="13" type="noConversion"/>
  <pageMargins left="0.78740157480314965" right="0.78740157480314965" top="0.59055118110236227" bottom="0.59055118110236227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8"/>
  <sheetViews>
    <sheetView workbookViewId="0">
      <selection activeCell="A3" sqref="A3"/>
    </sheetView>
  </sheetViews>
  <sheetFormatPr baseColWidth="10" defaultRowHeight="12.75" x14ac:dyDescent="0.2"/>
  <sheetData>
    <row r="2" spans="1:2" x14ac:dyDescent="0.2">
      <c r="A2" s="34" t="s">
        <v>73</v>
      </c>
    </row>
    <row r="5" spans="1:2" x14ac:dyDescent="0.2">
      <c r="A5" t="s">
        <v>53</v>
      </c>
    </row>
    <row r="6" spans="1:2" x14ac:dyDescent="0.2">
      <c r="B6" s="34" t="s">
        <v>60</v>
      </c>
    </row>
    <row r="7" spans="1:2" x14ac:dyDescent="0.2">
      <c r="B7" s="34" t="s">
        <v>58</v>
      </c>
    </row>
    <row r="8" spans="1:2" x14ac:dyDescent="0.2">
      <c r="B8" s="34" t="s">
        <v>59</v>
      </c>
    </row>
    <row r="9" spans="1:2" x14ac:dyDescent="0.2">
      <c r="B9" s="34" t="s">
        <v>61</v>
      </c>
    </row>
    <row r="10" spans="1:2" x14ac:dyDescent="0.2">
      <c r="B10" s="34" t="s">
        <v>62</v>
      </c>
    </row>
    <row r="13" spans="1:2" x14ac:dyDescent="0.2">
      <c r="A13" t="s">
        <v>54</v>
      </c>
    </row>
    <row r="14" spans="1:2" x14ac:dyDescent="0.2">
      <c r="B14" t="s">
        <v>55</v>
      </c>
    </row>
    <row r="15" spans="1:2" x14ac:dyDescent="0.2">
      <c r="B15" t="s">
        <v>56</v>
      </c>
    </row>
    <row r="18" spans="1:1" x14ac:dyDescent="0.2">
      <c r="A18" t="s">
        <v>57</v>
      </c>
    </row>
  </sheetData>
  <phoneticPr fontId="13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tabSelected="1" workbookViewId="0">
      <selection activeCell="A11" sqref="A11"/>
    </sheetView>
  </sheetViews>
  <sheetFormatPr baseColWidth="10" defaultRowHeight="12.75" x14ac:dyDescent="0.2"/>
  <sheetData>
    <row r="1" spans="1:1" ht="15.75" x14ac:dyDescent="0.2">
      <c r="A1" s="35" t="s">
        <v>74</v>
      </c>
    </row>
    <row r="3" spans="1:1" x14ac:dyDescent="0.2">
      <c r="A3" s="34" t="s">
        <v>67</v>
      </c>
    </row>
    <row r="4" spans="1:1" x14ac:dyDescent="0.2">
      <c r="A4" s="34" t="s">
        <v>68</v>
      </c>
    </row>
    <row r="5" spans="1:1" x14ac:dyDescent="0.2">
      <c r="A5" s="34" t="s">
        <v>69</v>
      </c>
    </row>
    <row r="6" spans="1:1" x14ac:dyDescent="0.2">
      <c r="A6" s="34" t="s">
        <v>70</v>
      </c>
    </row>
    <row r="7" spans="1:1" x14ac:dyDescent="0.2">
      <c r="A7" s="34" t="s">
        <v>66</v>
      </c>
    </row>
    <row r="8" spans="1:1" x14ac:dyDescent="0.2">
      <c r="A8" s="34" t="s">
        <v>71</v>
      </c>
    </row>
    <row r="9" spans="1:1" x14ac:dyDescent="0.2">
      <c r="A9" s="34" t="s">
        <v>72</v>
      </c>
    </row>
    <row r="10" spans="1:1" x14ac:dyDescent="0.2">
      <c r="A10" t="s">
        <v>79</v>
      </c>
    </row>
  </sheetData>
  <phoneticPr fontId="1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Memoria económica</vt:lpstr>
      <vt:lpstr>Retribuciones máximas</vt:lpstr>
      <vt:lpstr>Expedición de Títulos</vt:lpstr>
    </vt:vector>
  </TitlesOfParts>
  <Company>Universidad Rey Juan Carlos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</dc:creator>
  <cp:lastModifiedBy>Vicerrectorado de Enseñanzas Propias</cp:lastModifiedBy>
  <cp:lastPrinted>2019-11-05T09:45:16Z</cp:lastPrinted>
  <dcterms:created xsi:type="dcterms:W3CDTF">2003-06-09T09:30:59Z</dcterms:created>
  <dcterms:modified xsi:type="dcterms:W3CDTF">2024-06-24T11:40:53Z</dcterms:modified>
</cp:coreProperties>
</file>